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urbrecords.sharepoint.com/sites/RoyaltiesFinance938-Finance_Salesdata/Shared Documents/Finance_Sales data/Digital Files_Current/Integra-MMBB/2021/"/>
    </mc:Choice>
  </mc:AlternateContent>
  <xr:revisionPtr revIDLastSave="4" documentId="8_{5B7F9BD6-8D46-4809-8A25-3E23C4FB1B6C}" xr6:coauthVersionLast="47" xr6:coauthVersionMax="47" xr10:uidLastSave="{03082B35-8A70-4B60-8B97-833F48EE64A4}"/>
  <bookViews>
    <workbookView xWindow="810" yWindow="3495" windowWidth="26115" windowHeight="10935" xr2:uid="{DA2437F9-1526-408C-BA50-ED14CF6FC8D3}"/>
  </bookViews>
  <sheets>
    <sheet name="Dist Report" sheetId="1" r:id="rId1"/>
    <sheet name="Analysi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569" i="1" l="1"/>
  <c r="O567" i="1"/>
  <c r="M568" i="1" s="1"/>
  <c r="M567" i="1"/>
  <c r="M569" i="1" l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1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B22" i="4"/>
  <c r="C8" i="4" s="1"/>
  <c r="SH45" i="4"/>
  <c r="SE45" i="4"/>
  <c r="SB45" i="4"/>
  <c r="RY45" i="4"/>
  <c r="RV45" i="4"/>
  <c r="LP44" i="4"/>
  <c r="SG42" i="4"/>
  <c r="SD42" i="4"/>
  <c r="SA42" i="4"/>
  <c r="RX42" i="4"/>
  <c r="RU42" i="4"/>
  <c r="SH37" i="4"/>
  <c r="SE37" i="4"/>
  <c r="SB37" i="4"/>
  <c r="RY37" i="4"/>
  <c r="RV37" i="4"/>
  <c r="SG28" i="4"/>
  <c r="SD28" i="4"/>
  <c r="SA28" i="4"/>
  <c r="RX28" i="4"/>
  <c r="RU28" i="4"/>
  <c r="RY25" i="4"/>
  <c r="SY22" i="4"/>
  <c r="SV22" i="4"/>
  <c r="SP22" i="4"/>
  <c r="SQ14" i="4" s="1"/>
  <c r="SM22" i="4"/>
  <c r="SN25" i="4" s="1"/>
  <c r="SJ22" i="4"/>
  <c r="SK25" i="4" s="1"/>
  <c r="SG22" i="4"/>
  <c r="SH25" i="4" s="1"/>
  <c r="SD22" i="4"/>
  <c r="SA22" i="4"/>
  <c r="SB25" i="4" s="1"/>
  <c r="RX22" i="4"/>
  <c r="RU22" i="4"/>
  <c r="RV25" i="4" s="1"/>
  <c r="RR22" i="4"/>
  <c r="RS13" i="4" s="1"/>
  <c r="RO22" i="4"/>
  <c r="RL22" i="4"/>
  <c r="RI22" i="4"/>
  <c r="RF22" i="4"/>
  <c r="RC22" i="4"/>
  <c r="QZ22" i="4"/>
  <c r="QW22" i="4"/>
  <c r="QT22" i="4"/>
  <c r="QQ22" i="4"/>
  <c r="QN22" i="4"/>
  <c r="QK22" i="4"/>
  <c r="QH22" i="4"/>
  <c r="QI6" i="4" s="1"/>
  <c r="QE22" i="4"/>
  <c r="QB22" i="4"/>
  <c r="PY22" i="4"/>
  <c r="PV22" i="4"/>
  <c r="PS22" i="4"/>
  <c r="PP22" i="4"/>
  <c r="PM22" i="4"/>
  <c r="PJ22" i="4"/>
  <c r="PG22" i="4"/>
  <c r="PD22" i="4"/>
  <c r="PE6" i="4" s="1"/>
  <c r="PA22" i="4"/>
  <c r="OX22" i="4"/>
  <c r="OY7" i="4" s="1"/>
  <c r="OU22" i="4"/>
  <c r="OR22" i="4"/>
  <c r="OO22" i="4"/>
  <c r="OL22" i="4"/>
  <c r="OI22" i="4"/>
  <c r="OF22" i="4"/>
  <c r="OC22" i="4"/>
  <c r="NZ22" i="4"/>
  <c r="NW22" i="4"/>
  <c r="NT22" i="4"/>
  <c r="NQ22" i="4"/>
  <c r="NN22" i="4"/>
  <c r="NK22" i="4"/>
  <c r="NH22" i="4"/>
  <c r="NE22" i="4"/>
  <c r="NB22" i="4"/>
  <c r="MY22" i="4"/>
  <c r="MV22" i="4"/>
  <c r="MS22" i="4"/>
  <c r="MP22" i="4"/>
  <c r="MM22" i="4"/>
  <c r="MJ22" i="4"/>
  <c r="MG22" i="4"/>
  <c r="MD22" i="4"/>
  <c r="MA22" i="4"/>
  <c r="LX22" i="4"/>
  <c r="LU22" i="4"/>
  <c r="LR22" i="4"/>
  <c r="LO22" i="4"/>
  <c r="LL22" i="4"/>
  <c r="LM16" i="4" s="1"/>
  <c r="LI22" i="4"/>
  <c r="LF22" i="4"/>
  <c r="LC22" i="4"/>
  <c r="KZ22" i="4"/>
  <c r="KW22" i="4"/>
  <c r="KX18" i="4" s="1"/>
  <c r="KT22" i="4"/>
  <c r="KU14" i="4" s="1"/>
  <c r="KQ22" i="4"/>
  <c r="KN22" i="4"/>
  <c r="KK22" i="4"/>
  <c r="KH22" i="4"/>
  <c r="KE22" i="4"/>
  <c r="KB22" i="4"/>
  <c r="JP22" i="4"/>
  <c r="JQ15" i="4" s="1"/>
  <c r="JM22" i="4"/>
  <c r="JJ22" i="4"/>
  <c r="JG22" i="4"/>
  <c r="JD22" i="4"/>
  <c r="JE10" i="4" s="1"/>
  <c r="JA22" i="4"/>
  <c r="IX22" i="4"/>
  <c r="IY18" i="4" s="1"/>
  <c r="IU22" i="4"/>
  <c r="IR22" i="4"/>
  <c r="IS18" i="4" s="1"/>
  <c r="IO22" i="4"/>
  <c r="IL22" i="4"/>
  <c r="II22" i="4"/>
  <c r="IF22" i="4"/>
  <c r="IC22" i="4"/>
  <c r="HZ22" i="4"/>
  <c r="IA16" i="4" s="1"/>
  <c r="HW22" i="4"/>
  <c r="HT22" i="4"/>
  <c r="HU15" i="4" s="1"/>
  <c r="HQ22" i="4"/>
  <c r="HN22" i="4"/>
  <c r="HK22" i="4"/>
  <c r="HH22" i="4"/>
  <c r="HI7" i="4" s="1"/>
  <c r="HE22" i="4"/>
  <c r="HB22" i="4"/>
  <c r="HC16" i="4" s="1"/>
  <c r="GY22" i="4"/>
  <c r="GV22" i="4"/>
  <c r="GS22" i="4"/>
  <c r="GP22" i="4"/>
  <c r="GM22" i="4"/>
  <c r="GJ22" i="4"/>
  <c r="GK5" i="4" s="1"/>
  <c r="GG22" i="4"/>
  <c r="GD22" i="4"/>
  <c r="GA22" i="4"/>
  <c r="FW22" i="4"/>
  <c r="FT22" i="4"/>
  <c r="FQ22" i="4"/>
  <c r="FN22" i="4"/>
  <c r="FK22" i="4"/>
  <c r="FH22" i="4"/>
  <c r="FE22" i="4"/>
  <c r="FB22" i="4"/>
  <c r="EY22" i="4"/>
  <c r="EZ12" i="4" s="1"/>
  <c r="EV22" i="4"/>
  <c r="ES22" i="4"/>
  <c r="EP22" i="4"/>
  <c r="EM22" i="4"/>
  <c r="EN10" i="4" s="1"/>
  <c r="EJ22" i="4"/>
  <c r="EG22" i="4"/>
  <c r="ED22" i="4"/>
  <c r="EA22" i="4"/>
  <c r="DX22" i="4"/>
  <c r="DU22" i="4"/>
  <c r="DR22" i="4"/>
  <c r="DO22" i="4"/>
  <c r="DP3" i="4" s="1"/>
  <c r="DL22" i="4"/>
  <c r="DI22" i="4"/>
  <c r="DF22" i="4"/>
  <c r="DC22" i="4"/>
  <c r="DD4" i="4" s="1"/>
  <c r="CZ22" i="4"/>
  <c r="CW22" i="4"/>
  <c r="CX6" i="4" s="1"/>
  <c r="CT22" i="4"/>
  <c r="CQ22" i="4"/>
  <c r="CN22" i="4"/>
  <c r="CK22" i="4"/>
  <c r="CH22" i="4"/>
  <c r="CE22" i="4"/>
  <c r="CF9" i="4" s="1"/>
  <c r="CB22" i="4"/>
  <c r="BY22" i="4"/>
  <c r="BZ7" i="4" s="1"/>
  <c r="BV22" i="4"/>
  <c r="BS22" i="4"/>
  <c r="BT8" i="4" s="1"/>
  <c r="BP22" i="4"/>
  <c r="BM22" i="4"/>
  <c r="BJ22" i="4"/>
  <c r="BG22" i="4"/>
  <c r="BD22" i="4"/>
  <c r="BA22" i="4"/>
  <c r="BB9" i="4" s="1"/>
  <c r="AX22" i="4"/>
  <c r="AU22" i="4"/>
  <c r="AV8" i="4" s="1"/>
  <c r="AR22" i="4"/>
  <c r="AO22" i="4"/>
  <c r="AP8" i="4" s="1"/>
  <c r="AL22" i="4"/>
  <c r="AI22" i="4"/>
  <c r="AJ8" i="4" s="1"/>
  <c r="AF22" i="4"/>
  <c r="AC22" i="4"/>
  <c r="Z22" i="4"/>
  <c r="W22" i="4"/>
  <c r="T22" i="4"/>
  <c r="Q22" i="4"/>
  <c r="R8" i="4" s="1"/>
  <c r="N22" i="4"/>
  <c r="K22" i="4"/>
  <c r="L8" i="4" s="1"/>
  <c r="H22" i="4"/>
  <c r="E22" i="4"/>
  <c r="F9" i="4" s="1"/>
  <c r="PE21" i="4"/>
  <c r="PB21" i="4"/>
  <c r="OY21" i="4"/>
  <c r="OV21" i="4"/>
  <c r="OS21" i="4"/>
  <c r="OP21" i="4"/>
  <c r="OM21" i="4"/>
  <c r="OJ21" i="4"/>
  <c r="OG21" i="4"/>
  <c r="OD21" i="4"/>
  <c r="OA21" i="4"/>
  <c r="NX21" i="4"/>
  <c r="NU21" i="4"/>
  <c r="NR21" i="4"/>
  <c r="MZ18" i="4"/>
  <c r="MW18" i="4"/>
  <c r="MN18" i="4"/>
  <c r="MB18" i="4"/>
  <c r="LY18" i="4"/>
  <c r="LP18" i="4"/>
  <c r="LD18" i="4"/>
  <c r="LA18" i="4"/>
  <c r="KR18" i="4"/>
  <c r="KF18" i="4"/>
  <c r="KC18" i="4"/>
  <c r="JB18" i="4"/>
  <c r="IV18" i="4"/>
  <c r="HX18" i="4"/>
  <c r="HR18" i="4"/>
  <c r="HO18" i="4"/>
  <c r="HL18" i="4"/>
  <c r="HF18" i="4"/>
  <c r="HC18" i="4"/>
  <c r="GZ18" i="4"/>
  <c r="GT18" i="4"/>
  <c r="GN18" i="4"/>
  <c r="GH18" i="4"/>
  <c r="MZ17" i="4"/>
  <c r="MW17" i="4"/>
  <c r="MN17" i="4"/>
  <c r="MK17" i="4"/>
  <c r="MB17" i="4"/>
  <c r="LY17" i="4"/>
  <c r="LV17" i="4"/>
  <c r="LP17" i="4"/>
  <c r="LD17" i="4"/>
  <c r="LA17" i="4"/>
  <c r="KR17" i="4"/>
  <c r="KO17" i="4"/>
  <c r="KF17" i="4"/>
  <c r="KC17" i="4"/>
  <c r="JN17" i="4"/>
  <c r="JK17" i="4"/>
  <c r="JH17" i="4"/>
  <c r="JB17" i="4"/>
  <c r="IY17" i="4"/>
  <c r="IV17" i="4"/>
  <c r="IS17" i="4"/>
  <c r="IP17" i="4"/>
  <c r="IJ17" i="4"/>
  <c r="ID17" i="4"/>
  <c r="IA17" i="4"/>
  <c r="HX17" i="4"/>
  <c r="HR17" i="4"/>
  <c r="HO17" i="4"/>
  <c r="HL17" i="4"/>
  <c r="HF17" i="4"/>
  <c r="HC17" i="4"/>
  <c r="GZ17" i="4"/>
  <c r="GT17" i="4"/>
  <c r="GN17" i="4"/>
  <c r="GH17" i="4"/>
  <c r="GE17" i="4"/>
  <c r="GB17" i="4"/>
  <c r="QF16" i="4"/>
  <c r="QC16" i="4"/>
  <c r="PZ16" i="4"/>
  <c r="PW16" i="4"/>
  <c r="PT16" i="4"/>
  <c r="PQ16" i="4"/>
  <c r="PN16" i="4"/>
  <c r="PK16" i="4"/>
  <c r="PH16" i="4"/>
  <c r="PE16" i="4"/>
  <c r="PB16" i="4"/>
  <c r="OY16" i="4"/>
  <c r="OV16" i="4"/>
  <c r="OS16" i="4"/>
  <c r="OP16" i="4"/>
  <c r="OM16" i="4"/>
  <c r="OJ16" i="4"/>
  <c r="OG16" i="4"/>
  <c r="OD16" i="4"/>
  <c r="OA16" i="4"/>
  <c r="NX16" i="4"/>
  <c r="NU16" i="4"/>
  <c r="NR16" i="4"/>
  <c r="NO16" i="4"/>
  <c r="NL16" i="4"/>
  <c r="MZ16" i="4"/>
  <c r="MW16" i="4"/>
  <c r="MN16" i="4"/>
  <c r="MK16" i="4"/>
  <c r="MB16" i="4"/>
  <c r="LY16" i="4"/>
  <c r="LP16" i="4"/>
  <c r="LJ16" i="4"/>
  <c r="LD16" i="4"/>
  <c r="LA16" i="4"/>
  <c r="KR16" i="4"/>
  <c r="KO16" i="4"/>
  <c r="KF16" i="4"/>
  <c r="KC16" i="4"/>
  <c r="JQ16" i="4"/>
  <c r="JN16" i="4"/>
  <c r="JH16" i="4"/>
  <c r="JB16" i="4"/>
  <c r="IV16" i="4"/>
  <c r="IP16" i="4"/>
  <c r="IJ16" i="4"/>
  <c r="ID16" i="4"/>
  <c r="HX16" i="4"/>
  <c r="HR16" i="4"/>
  <c r="HL16" i="4"/>
  <c r="HF16" i="4"/>
  <c r="GZ16" i="4"/>
  <c r="GT16" i="4"/>
  <c r="GN16" i="4"/>
  <c r="GH16" i="4"/>
  <c r="GB16" i="4"/>
  <c r="PZ15" i="4"/>
  <c r="PW15" i="4"/>
  <c r="PT15" i="4"/>
  <c r="PQ15" i="4"/>
  <c r="PN15" i="4"/>
  <c r="PK15" i="4"/>
  <c r="PH15" i="4"/>
  <c r="PE15" i="4"/>
  <c r="PB15" i="4"/>
  <c r="OY15" i="4"/>
  <c r="OV15" i="4"/>
  <c r="OS15" i="4"/>
  <c r="OP15" i="4"/>
  <c r="OM15" i="4"/>
  <c r="OJ15" i="4"/>
  <c r="OG15" i="4"/>
  <c r="OD15" i="4"/>
  <c r="OA15" i="4"/>
  <c r="NX15" i="4"/>
  <c r="NU15" i="4"/>
  <c r="NR15" i="4"/>
  <c r="NO15" i="4"/>
  <c r="NL15" i="4"/>
  <c r="NC15" i="4"/>
  <c r="MZ15" i="4"/>
  <c r="MW15" i="4"/>
  <c r="MN15" i="4"/>
  <c r="ME15" i="4"/>
  <c r="MB15" i="4"/>
  <c r="LY15" i="4"/>
  <c r="LS15" i="4"/>
  <c r="LP15" i="4"/>
  <c r="LJ15" i="4"/>
  <c r="LG15" i="4"/>
  <c r="LD15" i="4"/>
  <c r="LA15" i="4"/>
  <c r="KX15" i="4"/>
  <c r="KR15" i="4"/>
  <c r="KI15" i="4"/>
  <c r="KF15" i="4"/>
  <c r="KC15" i="4"/>
  <c r="JN15" i="4"/>
  <c r="JK15" i="4"/>
  <c r="JH15" i="4"/>
  <c r="JB15" i="4"/>
  <c r="IY15" i="4"/>
  <c r="IV15" i="4"/>
  <c r="IP15" i="4"/>
  <c r="IM15" i="4"/>
  <c r="IJ15" i="4"/>
  <c r="ID15" i="4"/>
  <c r="IA15" i="4"/>
  <c r="HX15" i="4"/>
  <c r="HR15" i="4"/>
  <c r="HO15" i="4"/>
  <c r="HL15" i="4"/>
  <c r="HF15" i="4"/>
  <c r="HC15" i="4"/>
  <c r="GZ15" i="4"/>
  <c r="GT15" i="4"/>
  <c r="GN15" i="4"/>
  <c r="GH15" i="4"/>
  <c r="GB15" i="4"/>
  <c r="SN14" i="4"/>
  <c r="SK14" i="4"/>
  <c r="SH14" i="4"/>
  <c r="SB14" i="4"/>
  <c r="RY14" i="4"/>
  <c r="RV14" i="4"/>
  <c r="RP14" i="4"/>
  <c r="RM14" i="4"/>
  <c r="RJ14" i="4"/>
  <c r="RD14" i="4"/>
  <c r="RA14" i="4"/>
  <c r="QF14" i="4"/>
  <c r="QC14" i="4"/>
  <c r="PZ14" i="4"/>
  <c r="PW14" i="4"/>
  <c r="PT14" i="4"/>
  <c r="PQ14" i="4"/>
  <c r="PN14" i="4"/>
  <c r="PK14" i="4"/>
  <c r="PH14" i="4"/>
  <c r="PE14" i="4"/>
  <c r="PB14" i="4"/>
  <c r="OY14" i="4"/>
  <c r="OV14" i="4"/>
  <c r="OS14" i="4"/>
  <c r="OP14" i="4"/>
  <c r="OM14" i="4"/>
  <c r="OJ14" i="4"/>
  <c r="OG14" i="4"/>
  <c r="OD14" i="4"/>
  <c r="OA14" i="4"/>
  <c r="NX14" i="4"/>
  <c r="NU14" i="4"/>
  <c r="NR14" i="4"/>
  <c r="NO14" i="4"/>
  <c r="NL14" i="4"/>
  <c r="NC14" i="4"/>
  <c r="MZ14" i="4"/>
  <c r="MW14" i="4"/>
  <c r="MQ14" i="4"/>
  <c r="MN14" i="4"/>
  <c r="ME14" i="4"/>
  <c r="MB14" i="4"/>
  <c r="LY14" i="4"/>
  <c r="LS14" i="4"/>
  <c r="LP14" i="4"/>
  <c r="LG14" i="4"/>
  <c r="LD14" i="4"/>
  <c r="LA14" i="4"/>
  <c r="KR14" i="4"/>
  <c r="KI14" i="4"/>
  <c r="KF14" i="4"/>
  <c r="KC14" i="4"/>
  <c r="JN14" i="4"/>
  <c r="JK14" i="4"/>
  <c r="JH14" i="4"/>
  <c r="JB14" i="4"/>
  <c r="IY14" i="4"/>
  <c r="IV14" i="4"/>
  <c r="IP14" i="4"/>
  <c r="IM14" i="4"/>
  <c r="IJ14" i="4"/>
  <c r="ID14" i="4"/>
  <c r="IA14" i="4"/>
  <c r="HX14" i="4"/>
  <c r="HR14" i="4"/>
  <c r="HO14" i="4"/>
  <c r="HL14" i="4"/>
  <c r="HF14" i="4"/>
  <c r="HC14" i="4"/>
  <c r="GZ14" i="4"/>
  <c r="GW14" i="4"/>
  <c r="GT14" i="4"/>
  <c r="GQ14" i="4"/>
  <c r="GN14" i="4"/>
  <c r="GK14" i="4"/>
  <c r="GH14" i="4"/>
  <c r="GE14" i="4"/>
  <c r="GB14" i="4"/>
  <c r="SN13" i="4"/>
  <c r="SK13" i="4"/>
  <c r="SH13" i="4"/>
  <c r="SB13" i="4"/>
  <c r="RY13" i="4"/>
  <c r="RV13" i="4"/>
  <c r="RP13" i="4"/>
  <c r="RM13" i="4"/>
  <c r="RJ13" i="4"/>
  <c r="RD13" i="4"/>
  <c r="RA13" i="4"/>
  <c r="QF13" i="4"/>
  <c r="QC13" i="4"/>
  <c r="PZ13" i="4"/>
  <c r="PW13" i="4"/>
  <c r="PT13" i="4"/>
  <c r="PQ13" i="4"/>
  <c r="PN13" i="4"/>
  <c r="PK13" i="4"/>
  <c r="PH13" i="4"/>
  <c r="PE13" i="4"/>
  <c r="PB13" i="4"/>
  <c r="OY13" i="4"/>
  <c r="OV13" i="4"/>
  <c r="OS13" i="4"/>
  <c r="OP13" i="4"/>
  <c r="OM13" i="4"/>
  <c r="OJ13" i="4"/>
  <c r="OG13" i="4"/>
  <c r="OD13" i="4"/>
  <c r="OA13" i="4"/>
  <c r="NX13" i="4"/>
  <c r="NU13" i="4"/>
  <c r="NR13" i="4"/>
  <c r="NO13" i="4"/>
  <c r="NL13" i="4"/>
  <c r="NF13" i="4"/>
  <c r="NC13" i="4"/>
  <c r="MZ13" i="4"/>
  <c r="MW13" i="4"/>
  <c r="MT13" i="4"/>
  <c r="MQ13" i="4"/>
  <c r="MN13" i="4"/>
  <c r="MK13" i="4"/>
  <c r="MH13" i="4"/>
  <c r="ME13" i="4"/>
  <c r="MB13" i="4"/>
  <c r="LY13" i="4"/>
  <c r="LV13" i="4"/>
  <c r="LS13" i="4"/>
  <c r="LP13" i="4"/>
  <c r="LG13" i="4"/>
  <c r="LD13" i="4"/>
  <c r="LA13" i="4"/>
  <c r="KU13" i="4"/>
  <c r="KR13" i="4"/>
  <c r="KO13" i="4"/>
  <c r="KI13" i="4"/>
  <c r="KF13" i="4"/>
  <c r="KC13" i="4"/>
  <c r="JQ13" i="4"/>
  <c r="JN13" i="4"/>
  <c r="JK13" i="4"/>
  <c r="JH13" i="4"/>
  <c r="JB13" i="4"/>
  <c r="IY13" i="4"/>
  <c r="IV13" i="4"/>
  <c r="IP13" i="4"/>
  <c r="IM13" i="4"/>
  <c r="IJ13" i="4"/>
  <c r="ID13" i="4"/>
  <c r="IA13" i="4"/>
  <c r="HX13" i="4"/>
  <c r="HR13" i="4"/>
  <c r="HO13" i="4"/>
  <c r="HL13" i="4"/>
  <c r="HF13" i="4"/>
  <c r="HC13" i="4"/>
  <c r="GZ13" i="4"/>
  <c r="GT13" i="4"/>
  <c r="GQ13" i="4"/>
  <c r="GN13" i="4"/>
  <c r="GH13" i="4"/>
  <c r="GE13" i="4"/>
  <c r="GB13" i="4"/>
  <c r="FO13" i="4"/>
  <c r="FI13" i="4"/>
  <c r="FC13" i="4"/>
  <c r="EW13" i="4"/>
  <c r="EQ13" i="4"/>
  <c r="EN13" i="4"/>
  <c r="EK13" i="4"/>
  <c r="EE13" i="4"/>
  <c r="RM12" i="4"/>
  <c r="RJ12" i="4"/>
  <c r="RD12" i="4"/>
  <c r="RA12" i="4"/>
  <c r="QO12" i="4"/>
  <c r="QL12" i="4"/>
  <c r="QF12" i="4"/>
  <c r="QC12" i="4"/>
  <c r="PZ12" i="4"/>
  <c r="PW12" i="4"/>
  <c r="PT12" i="4"/>
  <c r="PQ12" i="4"/>
  <c r="PN12" i="4"/>
  <c r="PK12" i="4"/>
  <c r="PH12" i="4"/>
  <c r="PE12" i="4"/>
  <c r="PB12" i="4"/>
  <c r="OY12" i="4"/>
  <c r="OV12" i="4"/>
  <c r="OS12" i="4"/>
  <c r="OP12" i="4"/>
  <c r="OM12" i="4"/>
  <c r="OJ12" i="4"/>
  <c r="OG12" i="4"/>
  <c r="OD12" i="4"/>
  <c r="OA12" i="4"/>
  <c r="NX12" i="4"/>
  <c r="NU12" i="4"/>
  <c r="NR12" i="4"/>
  <c r="NO12" i="4"/>
  <c r="NL12" i="4"/>
  <c r="NC12" i="4"/>
  <c r="MZ12" i="4"/>
  <c r="MW12" i="4"/>
  <c r="MN12" i="4"/>
  <c r="MK12" i="4"/>
  <c r="ME12" i="4"/>
  <c r="MB12" i="4"/>
  <c r="LY12" i="4"/>
  <c r="LS12" i="4"/>
  <c r="LP12" i="4"/>
  <c r="LG12" i="4"/>
  <c r="LD12" i="4"/>
  <c r="LA12" i="4"/>
  <c r="KR12" i="4"/>
  <c r="KO12" i="4"/>
  <c r="KI12" i="4"/>
  <c r="KF12" i="4"/>
  <c r="KC12" i="4"/>
  <c r="JN12" i="4"/>
  <c r="JK12" i="4"/>
  <c r="JH12" i="4"/>
  <c r="JB12" i="4"/>
  <c r="IY12" i="4"/>
  <c r="IV12" i="4"/>
  <c r="IP12" i="4"/>
  <c r="IM12" i="4"/>
  <c r="IJ12" i="4"/>
  <c r="ID12" i="4"/>
  <c r="IA12" i="4"/>
  <c r="HX12" i="4"/>
  <c r="HR12" i="4"/>
  <c r="HO12" i="4"/>
  <c r="HL12" i="4"/>
  <c r="HF12" i="4"/>
  <c r="HC12" i="4"/>
  <c r="GZ12" i="4"/>
  <c r="GT12" i="4"/>
  <c r="GN12" i="4"/>
  <c r="GH12" i="4"/>
  <c r="GB12" i="4"/>
  <c r="FU12" i="4"/>
  <c r="FO12" i="4"/>
  <c r="FI12" i="4"/>
  <c r="FF12" i="4"/>
  <c r="FC12" i="4"/>
  <c r="EW12" i="4"/>
  <c r="ET12" i="4"/>
  <c r="EQ12" i="4"/>
  <c r="EK12" i="4"/>
  <c r="EH12" i="4"/>
  <c r="EE12" i="4"/>
  <c r="QO11" i="4"/>
  <c r="QL11" i="4"/>
  <c r="QI11" i="4"/>
  <c r="QF11" i="4"/>
  <c r="QC11" i="4"/>
  <c r="PZ11" i="4"/>
  <c r="PW11" i="4"/>
  <c r="PT11" i="4"/>
  <c r="PQ11" i="4"/>
  <c r="PN11" i="4"/>
  <c r="PK11" i="4"/>
  <c r="PH11" i="4"/>
  <c r="PE11" i="4"/>
  <c r="PB11" i="4"/>
  <c r="OY11" i="4"/>
  <c r="OV11" i="4"/>
  <c r="OS11" i="4"/>
  <c r="OP11" i="4"/>
  <c r="OM11" i="4"/>
  <c r="OJ11" i="4"/>
  <c r="OG11" i="4"/>
  <c r="OD11" i="4"/>
  <c r="OA11" i="4"/>
  <c r="NX11" i="4"/>
  <c r="NU11" i="4"/>
  <c r="NR11" i="4"/>
  <c r="NO11" i="4"/>
  <c r="NL11" i="4"/>
  <c r="NC11" i="4"/>
  <c r="MZ11" i="4"/>
  <c r="MW11" i="4"/>
  <c r="MQ11" i="4"/>
  <c r="MN11" i="4"/>
  <c r="MK11" i="4"/>
  <c r="ME11" i="4"/>
  <c r="MB11" i="4"/>
  <c r="LY11" i="4"/>
  <c r="LS11" i="4"/>
  <c r="LP11" i="4"/>
  <c r="LG11" i="4"/>
  <c r="LD11" i="4"/>
  <c r="LA11" i="4"/>
  <c r="KU11" i="4"/>
  <c r="KR11" i="4"/>
  <c r="KO11" i="4"/>
  <c r="KI11" i="4"/>
  <c r="KF11" i="4"/>
  <c r="KC11" i="4"/>
  <c r="JN11" i="4"/>
  <c r="JK11" i="4"/>
  <c r="JH11" i="4"/>
  <c r="JB11" i="4"/>
  <c r="IY11" i="4"/>
  <c r="IV11" i="4"/>
  <c r="IP11" i="4"/>
  <c r="IM11" i="4"/>
  <c r="IJ11" i="4"/>
  <c r="ID11" i="4"/>
  <c r="IA11" i="4"/>
  <c r="HX11" i="4"/>
  <c r="HR11" i="4"/>
  <c r="HO11" i="4"/>
  <c r="HL11" i="4"/>
  <c r="HF11" i="4"/>
  <c r="HC11" i="4"/>
  <c r="GZ11" i="4"/>
  <c r="GT11" i="4"/>
  <c r="GQ11" i="4"/>
  <c r="GN11" i="4"/>
  <c r="GH11" i="4"/>
  <c r="GE11" i="4"/>
  <c r="GB11" i="4"/>
  <c r="FU11" i="4"/>
  <c r="FR11" i="4"/>
  <c r="FO11" i="4"/>
  <c r="FI11" i="4"/>
  <c r="FC11" i="4"/>
  <c r="EW11" i="4"/>
  <c r="EQ11" i="4"/>
  <c r="EK11" i="4"/>
  <c r="EE11" i="4"/>
  <c r="DY11" i="4"/>
  <c r="DS11" i="4"/>
  <c r="DM11" i="4"/>
  <c r="DJ11" i="4"/>
  <c r="DG11" i="4"/>
  <c r="DD11" i="4"/>
  <c r="DA11" i="4"/>
  <c r="CX11" i="4"/>
  <c r="CU11" i="4"/>
  <c r="CR11" i="4"/>
  <c r="CO11" i="4"/>
  <c r="SB10" i="4"/>
  <c r="RY10" i="4"/>
  <c r="RV10" i="4"/>
  <c r="RP10" i="4"/>
  <c r="RM10" i="4"/>
  <c r="RJ10" i="4"/>
  <c r="RD10" i="4"/>
  <c r="RA10" i="4"/>
  <c r="QX10" i="4"/>
  <c r="QR10" i="4"/>
  <c r="QO10" i="4"/>
  <c r="QL10" i="4"/>
  <c r="QF10" i="4"/>
  <c r="QC10" i="4"/>
  <c r="PZ10" i="4"/>
  <c r="PW10" i="4"/>
  <c r="PT10" i="4"/>
  <c r="PQ10" i="4"/>
  <c r="PN10" i="4"/>
  <c r="PK10" i="4"/>
  <c r="PH10" i="4"/>
  <c r="PE10" i="4"/>
  <c r="PB10" i="4"/>
  <c r="OY10" i="4"/>
  <c r="OV10" i="4"/>
  <c r="OS10" i="4"/>
  <c r="OP10" i="4"/>
  <c r="OM10" i="4"/>
  <c r="OJ10" i="4"/>
  <c r="OG10" i="4"/>
  <c r="OD10" i="4"/>
  <c r="OA10" i="4"/>
  <c r="NX10" i="4"/>
  <c r="NU10" i="4"/>
  <c r="NR10" i="4"/>
  <c r="NO10" i="4"/>
  <c r="NL10" i="4"/>
  <c r="NI10" i="4"/>
  <c r="NF10" i="4"/>
  <c r="NC10" i="4"/>
  <c r="MZ10" i="4"/>
  <c r="MW10" i="4"/>
  <c r="MT10" i="4"/>
  <c r="MN10" i="4"/>
  <c r="MK10" i="4"/>
  <c r="ME10" i="4"/>
  <c r="MB10" i="4"/>
  <c r="LY10" i="4"/>
  <c r="LP10" i="4"/>
  <c r="LG10" i="4"/>
  <c r="LD10" i="4"/>
  <c r="LA10" i="4"/>
  <c r="KR10" i="4"/>
  <c r="KO10" i="4"/>
  <c r="KL10" i="4"/>
  <c r="KI10" i="4"/>
  <c r="KF10" i="4"/>
  <c r="KC10" i="4"/>
  <c r="JT10" i="4"/>
  <c r="JN10" i="4"/>
  <c r="JH10" i="4"/>
  <c r="JB10" i="4"/>
  <c r="IY10" i="4"/>
  <c r="IV10" i="4"/>
  <c r="IP10" i="4"/>
  <c r="IJ10" i="4"/>
  <c r="ID10" i="4"/>
  <c r="IA10" i="4"/>
  <c r="HX10" i="4"/>
  <c r="HR10" i="4"/>
  <c r="HL10" i="4"/>
  <c r="HF10" i="4"/>
  <c r="HC10" i="4"/>
  <c r="GZ10" i="4"/>
  <c r="GT10" i="4"/>
  <c r="GN10" i="4"/>
  <c r="GK10" i="4"/>
  <c r="GH10" i="4"/>
  <c r="GE10" i="4"/>
  <c r="GB10" i="4"/>
  <c r="FX10" i="4"/>
  <c r="FU10" i="4"/>
  <c r="FO10" i="4"/>
  <c r="FI10" i="4"/>
  <c r="FC10" i="4"/>
  <c r="EW10" i="4"/>
  <c r="EQ10" i="4"/>
  <c r="EK10" i="4"/>
  <c r="EH10" i="4"/>
  <c r="EE10" i="4"/>
  <c r="DY10" i="4"/>
  <c r="DS10" i="4"/>
  <c r="DM10" i="4"/>
  <c r="DJ10" i="4"/>
  <c r="DG10" i="4"/>
  <c r="DA10" i="4"/>
  <c r="CU10" i="4"/>
  <c r="CO10" i="4"/>
  <c r="CI10" i="4"/>
  <c r="CC10" i="4"/>
  <c r="BW10" i="4"/>
  <c r="BT10" i="4"/>
  <c r="QX9" i="4"/>
  <c r="QR9" i="4"/>
  <c r="QO9" i="4"/>
  <c r="QL9" i="4"/>
  <c r="QF9" i="4"/>
  <c r="QC9" i="4"/>
  <c r="PZ9" i="4"/>
  <c r="PW9" i="4"/>
  <c r="PT9" i="4"/>
  <c r="PQ9" i="4"/>
  <c r="PN9" i="4"/>
  <c r="PK9" i="4"/>
  <c r="PH9" i="4"/>
  <c r="PE9" i="4"/>
  <c r="PB9" i="4"/>
  <c r="OY9" i="4"/>
  <c r="OV9" i="4"/>
  <c r="OS9" i="4"/>
  <c r="OP9" i="4"/>
  <c r="OM9" i="4"/>
  <c r="OJ9" i="4"/>
  <c r="OG9" i="4"/>
  <c r="OD9" i="4"/>
  <c r="OA9" i="4"/>
  <c r="NX9" i="4"/>
  <c r="NU9" i="4"/>
  <c r="NR9" i="4"/>
  <c r="NO9" i="4"/>
  <c r="NL9" i="4"/>
  <c r="NC9" i="4"/>
  <c r="MZ9" i="4"/>
  <c r="MW9" i="4"/>
  <c r="MN9" i="4"/>
  <c r="MK9" i="4"/>
  <c r="ME9" i="4"/>
  <c r="MB9" i="4"/>
  <c r="LY9" i="4"/>
  <c r="LP9" i="4"/>
  <c r="LG9" i="4"/>
  <c r="LD9" i="4"/>
  <c r="LA9" i="4"/>
  <c r="KR9" i="4"/>
  <c r="KO9" i="4"/>
  <c r="KI9" i="4"/>
  <c r="KF9" i="4"/>
  <c r="KC9" i="4"/>
  <c r="JN9" i="4"/>
  <c r="JH9" i="4"/>
  <c r="JB9" i="4"/>
  <c r="IY9" i="4"/>
  <c r="IV9" i="4"/>
  <c r="IP9" i="4"/>
  <c r="IJ9" i="4"/>
  <c r="ID9" i="4"/>
  <c r="IA9" i="4"/>
  <c r="HX9" i="4"/>
  <c r="HR9" i="4"/>
  <c r="HL9" i="4"/>
  <c r="HF9" i="4"/>
  <c r="HC9" i="4"/>
  <c r="GZ9" i="4"/>
  <c r="GT9" i="4"/>
  <c r="GN9" i="4"/>
  <c r="GH9" i="4"/>
  <c r="GB9" i="4"/>
  <c r="FU9" i="4"/>
  <c r="FO9" i="4"/>
  <c r="FL9" i="4"/>
  <c r="FI9" i="4"/>
  <c r="FF9" i="4"/>
  <c r="FC9" i="4"/>
  <c r="EZ9" i="4"/>
  <c r="EW9" i="4"/>
  <c r="EQ9" i="4"/>
  <c r="EK9" i="4"/>
  <c r="EE9" i="4"/>
  <c r="DY9" i="4"/>
  <c r="DS9" i="4"/>
  <c r="DM9" i="4"/>
  <c r="DG9" i="4"/>
  <c r="DA9" i="4"/>
  <c r="CU9" i="4"/>
  <c r="CO9" i="4"/>
  <c r="CL9" i="4"/>
  <c r="CI9" i="4"/>
  <c r="CC9" i="4"/>
  <c r="BW9" i="4"/>
  <c r="BQ9" i="4"/>
  <c r="BK9" i="4"/>
  <c r="BE9" i="4"/>
  <c r="AY9" i="4"/>
  <c r="AS9" i="4"/>
  <c r="AP9" i="4"/>
  <c r="AM9" i="4"/>
  <c r="AG9" i="4"/>
  <c r="AA9" i="4"/>
  <c r="U9" i="4"/>
  <c r="R9" i="4"/>
  <c r="O9" i="4"/>
  <c r="L9" i="4"/>
  <c r="I9" i="4"/>
  <c r="QX8" i="4"/>
  <c r="QR8" i="4"/>
  <c r="QO8" i="4"/>
  <c r="QL8" i="4"/>
  <c r="QF8" i="4"/>
  <c r="QC8" i="4"/>
  <c r="PZ8" i="4"/>
  <c r="PW8" i="4"/>
  <c r="PT8" i="4"/>
  <c r="PQ8" i="4"/>
  <c r="PN8" i="4"/>
  <c r="PK8" i="4"/>
  <c r="PH8" i="4"/>
  <c r="PE8" i="4"/>
  <c r="PB8" i="4"/>
  <c r="OY8" i="4"/>
  <c r="OV8" i="4"/>
  <c r="OS8" i="4"/>
  <c r="OP8" i="4"/>
  <c r="OM8" i="4"/>
  <c r="OJ8" i="4"/>
  <c r="OG8" i="4"/>
  <c r="OD8" i="4"/>
  <c r="OA8" i="4"/>
  <c r="NX8" i="4"/>
  <c r="NU8" i="4"/>
  <c r="NR8" i="4"/>
  <c r="NO8" i="4"/>
  <c r="NL8" i="4"/>
  <c r="NC8" i="4"/>
  <c r="MZ8" i="4"/>
  <c r="MW8" i="4"/>
  <c r="MQ8" i="4"/>
  <c r="MN8" i="4"/>
  <c r="MH8" i="4"/>
  <c r="ME8" i="4"/>
  <c r="MB8" i="4"/>
  <c r="LY8" i="4"/>
  <c r="LV8" i="4"/>
  <c r="LS8" i="4"/>
  <c r="LP8" i="4"/>
  <c r="LG8" i="4"/>
  <c r="LD8" i="4"/>
  <c r="LA8" i="4"/>
  <c r="KR8" i="4"/>
  <c r="KO8" i="4"/>
  <c r="KL8" i="4"/>
  <c r="KI8" i="4"/>
  <c r="KF8" i="4"/>
  <c r="KC8" i="4"/>
  <c r="JV8" i="4"/>
  <c r="JV22" i="4" s="1"/>
  <c r="JS8" i="4"/>
  <c r="JS22" i="4" s="1"/>
  <c r="JT11" i="4" s="1"/>
  <c r="JN8" i="4"/>
  <c r="JK8" i="4"/>
  <c r="JH8" i="4"/>
  <c r="JB8" i="4"/>
  <c r="IY8" i="4"/>
  <c r="IV8" i="4"/>
  <c r="IP8" i="4"/>
  <c r="IJ8" i="4"/>
  <c r="ID8" i="4"/>
  <c r="IA8" i="4"/>
  <c r="HX8" i="4"/>
  <c r="HR8" i="4"/>
  <c r="HO8" i="4"/>
  <c r="HL8" i="4"/>
  <c r="HF8" i="4"/>
  <c r="HC8" i="4"/>
  <c r="GZ8" i="4"/>
  <c r="GT8" i="4"/>
  <c r="GN8" i="4"/>
  <c r="GK8" i="4"/>
  <c r="GH8" i="4"/>
  <c r="GE8" i="4"/>
  <c r="GB8" i="4"/>
  <c r="FX8" i="4"/>
  <c r="FU8" i="4"/>
  <c r="FR8" i="4"/>
  <c r="FO8" i="4"/>
  <c r="FL8" i="4"/>
  <c r="FI8" i="4"/>
  <c r="FF8" i="4"/>
  <c r="FC8" i="4"/>
  <c r="EZ8" i="4"/>
  <c r="EW8" i="4"/>
  <c r="EQ8" i="4"/>
  <c r="EK8" i="4"/>
  <c r="EE8" i="4"/>
  <c r="DY8" i="4"/>
  <c r="DS8" i="4"/>
  <c r="DM8" i="4"/>
  <c r="DG8" i="4"/>
  <c r="DA8" i="4"/>
  <c r="CU8" i="4"/>
  <c r="CO8" i="4"/>
  <c r="CL8" i="4"/>
  <c r="CI8" i="4"/>
  <c r="CC8" i="4"/>
  <c r="BZ8" i="4"/>
  <c r="BW8" i="4"/>
  <c r="BQ8" i="4"/>
  <c r="BN8" i="4"/>
  <c r="BK8" i="4"/>
  <c r="BE8" i="4"/>
  <c r="AY8" i="4"/>
  <c r="AS8" i="4"/>
  <c r="AM8" i="4"/>
  <c r="AG8" i="4"/>
  <c r="AA8" i="4"/>
  <c r="U8" i="4"/>
  <c r="O8" i="4"/>
  <c r="I8" i="4"/>
  <c r="SN7" i="4"/>
  <c r="SK7" i="4"/>
  <c r="SH7" i="4"/>
  <c r="SB7" i="4"/>
  <c r="RY7" i="4"/>
  <c r="RV7" i="4"/>
  <c r="RP7" i="4"/>
  <c r="RM7" i="4"/>
  <c r="RJ7" i="4"/>
  <c r="RD7" i="4"/>
  <c r="RA7" i="4"/>
  <c r="QX7" i="4"/>
  <c r="QR7" i="4"/>
  <c r="QO7" i="4"/>
  <c r="QL7" i="4"/>
  <c r="QF7" i="4"/>
  <c r="QC7" i="4"/>
  <c r="PZ7" i="4"/>
  <c r="PT7" i="4"/>
  <c r="PQ7" i="4"/>
  <c r="PN7" i="4"/>
  <c r="PH7" i="4"/>
  <c r="PE7" i="4"/>
  <c r="PB7" i="4"/>
  <c r="OV7" i="4"/>
  <c r="OS7" i="4"/>
  <c r="OP7" i="4"/>
  <c r="OM7" i="4"/>
  <c r="OJ7" i="4"/>
  <c r="OG7" i="4"/>
  <c r="OD7" i="4"/>
  <c r="OA7" i="4"/>
  <c r="NX7" i="4"/>
  <c r="NU7" i="4"/>
  <c r="NR7" i="4"/>
  <c r="NO7" i="4"/>
  <c r="NL7" i="4"/>
  <c r="NI7" i="4"/>
  <c r="NC7" i="4"/>
  <c r="MZ7" i="4"/>
  <c r="MW7" i="4"/>
  <c r="MN7" i="4"/>
  <c r="MK7" i="4"/>
  <c r="ME7" i="4"/>
  <c r="MB7" i="4"/>
  <c r="LY7" i="4"/>
  <c r="LS7" i="4"/>
  <c r="LP7" i="4"/>
  <c r="LM7" i="4"/>
  <c r="LG7" i="4"/>
  <c r="LD7" i="4"/>
  <c r="LA7" i="4"/>
  <c r="KR7" i="4"/>
  <c r="KO7" i="4"/>
  <c r="KI7" i="4"/>
  <c r="KF7" i="4"/>
  <c r="KC7" i="4"/>
  <c r="JT7" i="4"/>
  <c r="JN7" i="4"/>
  <c r="JK7" i="4"/>
  <c r="JH7" i="4"/>
  <c r="JB7" i="4"/>
  <c r="IY7" i="4"/>
  <c r="IV7" i="4"/>
  <c r="IP7" i="4"/>
  <c r="IJ7" i="4"/>
  <c r="ID7" i="4"/>
  <c r="IA7" i="4"/>
  <c r="HX7" i="4"/>
  <c r="HR7" i="4"/>
  <c r="HO7" i="4"/>
  <c r="HL7" i="4"/>
  <c r="HF7" i="4"/>
  <c r="HC7" i="4"/>
  <c r="GZ7" i="4"/>
  <c r="GT7" i="4"/>
  <c r="GN7" i="4"/>
  <c r="GH7" i="4"/>
  <c r="GB7" i="4"/>
  <c r="FU7" i="4"/>
  <c r="FO7" i="4"/>
  <c r="FI7" i="4"/>
  <c r="FC7" i="4"/>
  <c r="EW7" i="4"/>
  <c r="EQ7" i="4"/>
  <c r="EK7" i="4"/>
  <c r="EH7" i="4"/>
  <c r="EE7" i="4"/>
  <c r="DY7" i="4"/>
  <c r="DV7" i="4"/>
  <c r="DS7" i="4"/>
  <c r="DM7" i="4"/>
  <c r="DJ7" i="4"/>
  <c r="DG7" i="4"/>
  <c r="DA7" i="4"/>
  <c r="CU7" i="4"/>
  <c r="CO7" i="4"/>
  <c r="CI7" i="4"/>
  <c r="CC7" i="4"/>
  <c r="BW7" i="4"/>
  <c r="BQ7" i="4"/>
  <c r="BK7" i="4"/>
  <c r="BE7" i="4"/>
  <c r="AY7" i="4"/>
  <c r="AV7" i="4"/>
  <c r="AS7" i="4"/>
  <c r="AP7" i="4"/>
  <c r="AM7" i="4"/>
  <c r="AJ7" i="4"/>
  <c r="AG7" i="4"/>
  <c r="AD7" i="4"/>
  <c r="AA7" i="4"/>
  <c r="X7" i="4"/>
  <c r="U7" i="4"/>
  <c r="R7" i="4"/>
  <c r="O7" i="4"/>
  <c r="L7" i="4"/>
  <c r="I7" i="4"/>
  <c r="QX6" i="4"/>
  <c r="QR6" i="4"/>
  <c r="QO6" i="4"/>
  <c r="QL6" i="4"/>
  <c r="QF6" i="4"/>
  <c r="QC6" i="4"/>
  <c r="PZ6" i="4"/>
  <c r="PT6" i="4"/>
  <c r="PQ6" i="4"/>
  <c r="PN6" i="4"/>
  <c r="PH6" i="4"/>
  <c r="PB6" i="4"/>
  <c r="OY6" i="4"/>
  <c r="OV6" i="4"/>
  <c r="OS6" i="4"/>
  <c r="OP6" i="4"/>
  <c r="OM6" i="4"/>
  <c r="OJ6" i="4"/>
  <c r="OG6" i="4"/>
  <c r="OD6" i="4"/>
  <c r="OA6" i="4"/>
  <c r="NX6" i="4"/>
  <c r="NU6" i="4"/>
  <c r="NR6" i="4"/>
  <c r="NO6" i="4"/>
  <c r="NL6" i="4"/>
  <c r="NF6" i="4"/>
  <c r="NC6" i="4"/>
  <c r="MZ6" i="4"/>
  <c r="MW6" i="4"/>
  <c r="MT6" i="4"/>
  <c r="MQ6" i="4"/>
  <c r="MN6" i="4"/>
  <c r="MK6" i="4"/>
  <c r="MH6" i="4"/>
  <c r="ME6" i="4"/>
  <c r="MB6" i="4"/>
  <c r="LY6" i="4"/>
  <c r="LV6" i="4"/>
  <c r="LS6" i="4"/>
  <c r="LP6" i="4"/>
  <c r="LG6" i="4"/>
  <c r="LD6" i="4"/>
  <c r="LA6" i="4"/>
  <c r="KU6" i="4"/>
  <c r="KR6" i="4"/>
  <c r="KO6" i="4"/>
  <c r="KI6" i="4"/>
  <c r="KF6" i="4"/>
  <c r="KC6" i="4"/>
  <c r="JT6" i="4"/>
  <c r="JN6" i="4"/>
  <c r="JK6" i="4"/>
  <c r="JH6" i="4"/>
  <c r="JB6" i="4"/>
  <c r="IY6" i="4"/>
  <c r="IV6" i="4"/>
  <c r="IP6" i="4"/>
  <c r="IM6" i="4"/>
  <c r="IJ6" i="4"/>
  <c r="ID6" i="4"/>
  <c r="IA6" i="4"/>
  <c r="HX6" i="4"/>
  <c r="HR6" i="4"/>
  <c r="HO6" i="4"/>
  <c r="HL6" i="4"/>
  <c r="HF6" i="4"/>
  <c r="HC6" i="4"/>
  <c r="GZ6" i="4"/>
  <c r="GT6" i="4"/>
  <c r="GN6" i="4"/>
  <c r="GH6" i="4"/>
  <c r="GB6" i="4"/>
  <c r="FU6" i="4"/>
  <c r="FO6" i="4"/>
  <c r="FI6" i="4"/>
  <c r="FF6" i="4"/>
  <c r="FC6" i="4"/>
  <c r="EW6" i="4"/>
  <c r="ET6" i="4"/>
  <c r="EQ6" i="4"/>
  <c r="EK6" i="4"/>
  <c r="EH6" i="4"/>
  <c r="EE6" i="4"/>
  <c r="DY6" i="4"/>
  <c r="DV6" i="4"/>
  <c r="DS6" i="4"/>
  <c r="DM6" i="4"/>
  <c r="DG6" i="4"/>
  <c r="DA6" i="4"/>
  <c r="CU6" i="4"/>
  <c r="CO6" i="4"/>
  <c r="CL6" i="4"/>
  <c r="CI6" i="4"/>
  <c r="CC6" i="4"/>
  <c r="BZ6" i="4"/>
  <c r="BW6" i="4"/>
  <c r="BQ6" i="4"/>
  <c r="BN6" i="4"/>
  <c r="BK6" i="4"/>
  <c r="BE6" i="4"/>
  <c r="BB6" i="4"/>
  <c r="AY6" i="4"/>
  <c r="AS6" i="4"/>
  <c r="AP6" i="4"/>
  <c r="AM6" i="4"/>
  <c r="AG6" i="4"/>
  <c r="AD6" i="4"/>
  <c r="AA6" i="4"/>
  <c r="U6" i="4"/>
  <c r="R6" i="4"/>
  <c r="O6" i="4"/>
  <c r="I6" i="4"/>
  <c r="F6" i="4"/>
  <c r="OP5" i="4"/>
  <c r="OM5" i="4"/>
  <c r="OJ5" i="4"/>
  <c r="OG5" i="4"/>
  <c r="OD5" i="4"/>
  <c r="OA5" i="4"/>
  <c r="NX5" i="4"/>
  <c r="NU5" i="4"/>
  <c r="NR5" i="4"/>
  <c r="NO5" i="4"/>
  <c r="NL5" i="4"/>
  <c r="NI5" i="4"/>
  <c r="NF5" i="4"/>
  <c r="NC5" i="4"/>
  <c r="MZ5" i="4"/>
  <c r="MW5" i="4"/>
  <c r="MT5" i="4"/>
  <c r="MN5" i="4"/>
  <c r="MK5" i="4"/>
  <c r="ME5" i="4"/>
  <c r="MB5" i="4"/>
  <c r="LY5" i="4"/>
  <c r="LS5" i="4"/>
  <c r="LP5" i="4"/>
  <c r="LM5" i="4"/>
  <c r="LG5" i="4"/>
  <c r="LD5" i="4"/>
  <c r="LA5" i="4"/>
  <c r="KR5" i="4"/>
  <c r="KO5" i="4"/>
  <c r="KI5" i="4"/>
  <c r="KF5" i="4"/>
  <c r="KC5" i="4"/>
  <c r="JY5" i="4"/>
  <c r="JY22" i="4" s="1"/>
  <c r="JT5" i="4"/>
  <c r="JQ5" i="4"/>
  <c r="JN5" i="4"/>
  <c r="JK5" i="4"/>
  <c r="JH5" i="4"/>
  <c r="JB5" i="4"/>
  <c r="IY5" i="4"/>
  <c r="IV5" i="4"/>
  <c r="IP5" i="4"/>
  <c r="IM5" i="4"/>
  <c r="IJ5" i="4"/>
  <c r="ID5" i="4"/>
  <c r="IA5" i="4"/>
  <c r="HX5" i="4"/>
  <c r="HR5" i="4"/>
  <c r="HO5" i="4"/>
  <c r="HL5" i="4"/>
  <c r="HF5" i="4"/>
  <c r="HC5" i="4"/>
  <c r="GZ5" i="4"/>
  <c r="GT5" i="4"/>
  <c r="GQ5" i="4"/>
  <c r="GN5" i="4"/>
  <c r="GH5" i="4"/>
  <c r="GE5" i="4"/>
  <c r="GB5" i="4"/>
  <c r="FU5" i="4"/>
  <c r="FR5" i="4"/>
  <c r="FO5" i="4"/>
  <c r="FI5" i="4"/>
  <c r="FF5" i="4"/>
  <c r="FC5" i="4"/>
  <c r="FC22" i="4" s="1"/>
  <c r="EW5" i="4"/>
  <c r="ET5" i="4"/>
  <c r="EQ5" i="4"/>
  <c r="EK5" i="4"/>
  <c r="EH5" i="4"/>
  <c r="EE5" i="4"/>
  <c r="DY5" i="4"/>
  <c r="DV5" i="4"/>
  <c r="DS5" i="4"/>
  <c r="DM5" i="4"/>
  <c r="DJ5" i="4"/>
  <c r="DG5" i="4"/>
  <c r="DD5" i="4"/>
  <c r="DA5" i="4"/>
  <c r="CX5" i="4"/>
  <c r="CU5" i="4"/>
  <c r="CR5" i="4"/>
  <c r="CO5" i="4"/>
  <c r="CL5" i="4"/>
  <c r="CI5" i="4"/>
  <c r="CF5" i="4"/>
  <c r="CC5" i="4"/>
  <c r="BZ5" i="4"/>
  <c r="BW5" i="4"/>
  <c r="BQ5" i="4"/>
  <c r="BN5" i="4"/>
  <c r="BK5" i="4"/>
  <c r="BE5" i="4"/>
  <c r="BB5" i="4"/>
  <c r="AY5" i="4"/>
  <c r="AS5" i="4"/>
  <c r="AP5" i="4"/>
  <c r="AM5" i="4"/>
  <c r="AG5" i="4"/>
  <c r="AD5" i="4"/>
  <c r="AA5" i="4"/>
  <c r="U5" i="4"/>
  <c r="R5" i="4"/>
  <c r="O5" i="4"/>
  <c r="I5" i="4"/>
  <c r="F5" i="4"/>
  <c r="SQ4" i="4"/>
  <c r="SN4" i="4"/>
  <c r="SK4" i="4"/>
  <c r="SH4" i="4"/>
  <c r="SE4" i="4"/>
  <c r="SB4" i="4"/>
  <c r="RY4" i="4"/>
  <c r="RV4" i="4"/>
  <c r="RS4" i="4"/>
  <c r="RP4" i="4"/>
  <c r="RM4" i="4"/>
  <c r="RJ4" i="4"/>
  <c r="RG4" i="4"/>
  <c r="RD4" i="4"/>
  <c r="RA4" i="4"/>
  <c r="QX4" i="4"/>
  <c r="QU4" i="4"/>
  <c r="QR4" i="4"/>
  <c r="QO4" i="4"/>
  <c r="QL4" i="4"/>
  <c r="QI4" i="4"/>
  <c r="QF4" i="4"/>
  <c r="QC4" i="4"/>
  <c r="PZ4" i="4"/>
  <c r="PW4" i="4"/>
  <c r="PT4" i="4"/>
  <c r="PQ4" i="4"/>
  <c r="PN4" i="4"/>
  <c r="PK4" i="4"/>
  <c r="PH4" i="4"/>
  <c r="PB4" i="4"/>
  <c r="OY4" i="4"/>
  <c r="OV4" i="4"/>
  <c r="OS4" i="4"/>
  <c r="OP4" i="4"/>
  <c r="OM4" i="4"/>
  <c r="OJ4" i="4"/>
  <c r="OG4" i="4"/>
  <c r="OD4" i="4"/>
  <c r="OA4" i="4"/>
  <c r="NX4" i="4"/>
  <c r="NU4" i="4"/>
  <c r="NR4" i="4"/>
  <c r="NO4" i="4"/>
  <c r="NL4" i="4"/>
  <c r="NC4" i="4"/>
  <c r="MZ4" i="4"/>
  <c r="MW4" i="4"/>
  <c r="MQ4" i="4"/>
  <c r="MN4" i="4"/>
  <c r="MK4" i="4"/>
  <c r="ME4" i="4"/>
  <c r="MB4" i="4"/>
  <c r="LY4" i="4"/>
  <c r="LS4" i="4"/>
  <c r="LP4" i="4"/>
  <c r="LG4" i="4"/>
  <c r="LD4" i="4"/>
  <c r="LA4" i="4"/>
  <c r="KU4" i="4"/>
  <c r="KR4" i="4"/>
  <c r="KO4" i="4"/>
  <c r="KI4" i="4"/>
  <c r="KF4" i="4"/>
  <c r="KC4" i="4"/>
  <c r="JT4" i="4"/>
  <c r="JN4" i="4"/>
  <c r="JK4" i="4"/>
  <c r="JH4" i="4"/>
  <c r="JB4" i="4"/>
  <c r="IY4" i="4"/>
  <c r="IV4" i="4"/>
  <c r="IP4" i="4"/>
  <c r="IM4" i="4"/>
  <c r="IJ4" i="4"/>
  <c r="ID4" i="4"/>
  <c r="IA4" i="4"/>
  <c r="HX4" i="4"/>
  <c r="HR4" i="4"/>
  <c r="HO4" i="4"/>
  <c r="HL4" i="4"/>
  <c r="HF4" i="4"/>
  <c r="HC4" i="4"/>
  <c r="GZ4" i="4"/>
  <c r="GT4" i="4"/>
  <c r="GQ4" i="4"/>
  <c r="GN4" i="4"/>
  <c r="GH4" i="4"/>
  <c r="GE4" i="4"/>
  <c r="GB4" i="4"/>
  <c r="FU4" i="4"/>
  <c r="FR4" i="4"/>
  <c r="FO4" i="4"/>
  <c r="FI4" i="4"/>
  <c r="FF4" i="4"/>
  <c r="FC4" i="4"/>
  <c r="EZ4" i="4"/>
  <c r="EW4" i="4"/>
  <c r="ET4" i="4"/>
  <c r="EQ4" i="4"/>
  <c r="EN4" i="4"/>
  <c r="EK4" i="4"/>
  <c r="EH4" i="4"/>
  <c r="EE4" i="4"/>
  <c r="EB4" i="4"/>
  <c r="DY4" i="4"/>
  <c r="DV4" i="4"/>
  <c r="DS4" i="4"/>
  <c r="DM4" i="4"/>
  <c r="DJ4" i="4"/>
  <c r="DG4" i="4"/>
  <c r="DA4" i="4"/>
  <c r="CX4" i="4"/>
  <c r="CU4" i="4"/>
  <c r="CO4" i="4"/>
  <c r="CL4" i="4"/>
  <c r="CI4" i="4"/>
  <c r="CC4" i="4"/>
  <c r="BZ4" i="4"/>
  <c r="BW4" i="4"/>
  <c r="BQ4" i="4"/>
  <c r="BN4" i="4"/>
  <c r="BK4" i="4"/>
  <c r="BE4" i="4"/>
  <c r="BB4" i="4"/>
  <c r="AY4" i="4"/>
  <c r="AS4" i="4"/>
  <c r="AP4" i="4"/>
  <c r="AM4" i="4"/>
  <c r="AG4" i="4"/>
  <c r="AD4" i="4"/>
  <c r="AA4" i="4"/>
  <c r="U4" i="4"/>
  <c r="R4" i="4"/>
  <c r="O4" i="4"/>
  <c r="I4" i="4"/>
  <c r="F4" i="4"/>
  <c r="SN3" i="4"/>
  <c r="SK3" i="4"/>
  <c r="SH3" i="4"/>
  <c r="SB3" i="4"/>
  <c r="RY3" i="4"/>
  <c r="RV3" i="4"/>
  <c r="RP3" i="4"/>
  <c r="RM3" i="4"/>
  <c r="RJ3" i="4"/>
  <c r="RD3" i="4"/>
  <c r="RA3" i="4"/>
  <c r="QX3" i="4"/>
  <c r="QR3" i="4"/>
  <c r="QO3" i="4"/>
  <c r="QL3" i="4"/>
  <c r="QF3" i="4"/>
  <c r="QC3" i="4"/>
  <c r="PZ3" i="4"/>
  <c r="PW3" i="4"/>
  <c r="PT3" i="4"/>
  <c r="PQ3" i="4"/>
  <c r="PN3" i="4"/>
  <c r="PK3" i="4"/>
  <c r="PH3" i="4"/>
  <c r="PB3" i="4"/>
  <c r="PB22" i="4" s="1"/>
  <c r="OY3" i="4"/>
  <c r="OV3" i="4"/>
  <c r="OV22" i="4" s="1"/>
  <c r="OS3" i="4"/>
  <c r="OP3" i="4"/>
  <c r="OP22" i="4" s="1"/>
  <c r="OM3" i="4"/>
  <c r="OM22" i="4" s="1"/>
  <c r="OJ3" i="4"/>
  <c r="OJ22" i="4" s="1"/>
  <c r="OG3" i="4"/>
  <c r="OG22" i="4" s="1"/>
  <c r="OD3" i="4"/>
  <c r="OD22" i="4" s="1"/>
  <c r="OA3" i="4"/>
  <c r="OA22" i="4" s="1"/>
  <c r="NX3" i="4"/>
  <c r="NX22" i="4" s="1"/>
  <c r="NU3" i="4"/>
  <c r="NU22" i="4" s="1"/>
  <c r="NR3" i="4"/>
  <c r="NR22" i="4" s="1"/>
  <c r="NO3" i="4"/>
  <c r="NO22" i="4" s="1"/>
  <c r="NL3" i="4"/>
  <c r="NC3" i="4"/>
  <c r="MZ3" i="4"/>
  <c r="MW3" i="4"/>
  <c r="MN3" i="4"/>
  <c r="MK3" i="4"/>
  <c r="ME3" i="4"/>
  <c r="MB3" i="4"/>
  <c r="MB22" i="4" s="1"/>
  <c r="LY3" i="4"/>
  <c r="LS3" i="4"/>
  <c r="LP3" i="4"/>
  <c r="LG3" i="4"/>
  <c r="LD3" i="4"/>
  <c r="LA3" i="4"/>
  <c r="KR3" i="4"/>
  <c r="KO3" i="4"/>
  <c r="KL3" i="4"/>
  <c r="KI3" i="4"/>
  <c r="KF3" i="4"/>
  <c r="KC3" i="4"/>
  <c r="JZ3" i="4"/>
  <c r="JT3" i="4"/>
  <c r="JN3" i="4"/>
  <c r="JK3" i="4"/>
  <c r="JH3" i="4"/>
  <c r="JB3" i="4"/>
  <c r="IY3" i="4"/>
  <c r="IV3" i="4"/>
  <c r="IP3" i="4"/>
  <c r="IJ3" i="4"/>
  <c r="ID3" i="4"/>
  <c r="IA3" i="4"/>
  <c r="HX3" i="4"/>
  <c r="HX22" i="4" s="1"/>
  <c r="HR3" i="4"/>
  <c r="HO3" i="4"/>
  <c r="HL3" i="4"/>
  <c r="HF3" i="4"/>
  <c r="HF22" i="4" s="1"/>
  <c r="HC3" i="4"/>
  <c r="GZ3" i="4"/>
  <c r="GT3" i="4"/>
  <c r="GT22" i="4" s="1"/>
  <c r="GN3" i="4"/>
  <c r="GK3" i="4"/>
  <c r="GH3" i="4"/>
  <c r="GE3" i="4"/>
  <c r="GB3" i="4"/>
  <c r="FX3" i="4"/>
  <c r="FU3" i="4"/>
  <c r="FR3" i="4"/>
  <c r="FO3" i="4"/>
  <c r="FL3" i="4"/>
  <c r="FI3" i="4"/>
  <c r="FI22" i="4" s="1"/>
  <c r="FF3" i="4"/>
  <c r="FC3" i="4"/>
  <c r="EZ3" i="4"/>
  <c r="EW3" i="4"/>
  <c r="EW22" i="4" s="1"/>
  <c r="EQ3" i="4"/>
  <c r="EK3" i="4"/>
  <c r="EK22" i="4" s="1"/>
  <c r="EH3" i="4"/>
  <c r="EE3" i="4"/>
  <c r="DY3" i="4"/>
  <c r="DY22" i="4" s="1"/>
  <c r="DV3" i="4"/>
  <c r="DS3" i="4"/>
  <c r="DM3" i="4"/>
  <c r="DM22" i="4" s="1"/>
  <c r="DJ3" i="4"/>
  <c r="DG3" i="4"/>
  <c r="DA3" i="4"/>
  <c r="DA22" i="4" s="1"/>
  <c r="CU3" i="4"/>
  <c r="CO3" i="4"/>
  <c r="CL3" i="4"/>
  <c r="CI3" i="4"/>
  <c r="CC3" i="4"/>
  <c r="BZ3" i="4"/>
  <c r="BW3" i="4"/>
  <c r="BQ3" i="4"/>
  <c r="BN3" i="4"/>
  <c r="BK3" i="4"/>
  <c r="BE3" i="4"/>
  <c r="AY3" i="4"/>
  <c r="AS3" i="4"/>
  <c r="AP3" i="4"/>
  <c r="AM3" i="4"/>
  <c r="AM22" i="4" s="1"/>
  <c r="AG3" i="4"/>
  <c r="AD3" i="4"/>
  <c r="AA3" i="4"/>
  <c r="U3" i="4"/>
  <c r="U22" i="4" s="1"/>
  <c r="R3" i="4"/>
  <c r="O3" i="4"/>
  <c r="I3" i="4"/>
  <c r="C4" i="4" l="1"/>
  <c r="C6" i="4"/>
  <c r="C9" i="4"/>
  <c r="C5" i="4"/>
  <c r="C7" i="4"/>
  <c r="C3" i="4"/>
  <c r="X5" i="4"/>
  <c r="X8" i="4"/>
  <c r="BH9" i="4"/>
  <c r="BH7" i="4"/>
  <c r="CR10" i="4"/>
  <c r="CR7" i="4"/>
  <c r="EB9" i="4"/>
  <c r="EB8" i="4"/>
  <c r="EB11" i="4"/>
  <c r="FL11" i="4"/>
  <c r="FL10" i="4"/>
  <c r="FL7" i="4"/>
  <c r="GW18" i="4"/>
  <c r="GW17" i="4"/>
  <c r="GW15" i="4"/>
  <c r="GW12" i="4"/>
  <c r="GW10" i="4"/>
  <c r="GW8" i="4"/>
  <c r="GW6" i="4"/>
  <c r="IG13" i="4"/>
  <c r="IG11" i="4"/>
  <c r="IG10" i="4"/>
  <c r="IG16" i="4"/>
  <c r="IG14" i="4"/>
  <c r="IG8" i="4"/>
  <c r="KL13" i="4"/>
  <c r="KL12" i="4"/>
  <c r="KL11" i="4"/>
  <c r="KL14" i="4"/>
  <c r="KL6" i="4"/>
  <c r="LJ14" i="4"/>
  <c r="LJ13" i="4"/>
  <c r="LJ11" i="4"/>
  <c r="LJ7" i="4"/>
  <c r="LJ18" i="4"/>
  <c r="LJ10" i="4"/>
  <c r="LJ9" i="4"/>
  <c r="LJ8" i="4"/>
  <c r="LJ6" i="4"/>
  <c r="LV18" i="4"/>
  <c r="LV10" i="4"/>
  <c r="LV9" i="4"/>
  <c r="LV7" i="4"/>
  <c r="LV15" i="4"/>
  <c r="LV12" i="4"/>
  <c r="MH10" i="4"/>
  <c r="MH9" i="4"/>
  <c r="MH7" i="4"/>
  <c r="MH17" i="4"/>
  <c r="MH16" i="4"/>
  <c r="MH15" i="4"/>
  <c r="MH12" i="4"/>
  <c r="MT15" i="4"/>
  <c r="MT8" i="4"/>
  <c r="MT14" i="4"/>
  <c r="NF18" i="4"/>
  <c r="NF17" i="4"/>
  <c r="NF16" i="4"/>
  <c r="NF15" i="4"/>
  <c r="NF8" i="4"/>
  <c r="NF14" i="4"/>
  <c r="BE22" i="4"/>
  <c r="BQ22" i="4"/>
  <c r="CC22" i="4"/>
  <c r="CO22" i="4"/>
  <c r="DD3" i="4"/>
  <c r="EB3" i="4"/>
  <c r="EN3" i="4"/>
  <c r="GB22" i="4"/>
  <c r="IP22" i="4"/>
  <c r="JB22" i="4"/>
  <c r="JN22" i="4"/>
  <c r="MT3" i="4"/>
  <c r="NF3" i="4"/>
  <c r="PT22" i="4"/>
  <c r="CF4" i="4"/>
  <c r="CR4" i="4"/>
  <c r="JQ4" i="4"/>
  <c r="AJ5" i="4"/>
  <c r="AV5" i="4"/>
  <c r="BH5" i="4"/>
  <c r="DG22" i="4"/>
  <c r="HU5" i="4"/>
  <c r="IG5" i="4"/>
  <c r="IS5" i="4"/>
  <c r="KX5" i="4"/>
  <c r="LJ5" i="4"/>
  <c r="LV5" i="4"/>
  <c r="MH5" i="4"/>
  <c r="CF6" i="4"/>
  <c r="CR6" i="4"/>
  <c r="EB6" i="4"/>
  <c r="EN6" i="4"/>
  <c r="EZ6" i="4"/>
  <c r="HU6" i="4"/>
  <c r="IG6" i="4"/>
  <c r="IS6" i="4"/>
  <c r="MT7" i="4"/>
  <c r="NF7" i="4"/>
  <c r="BH8" i="4"/>
  <c r="CF8" i="4"/>
  <c r="CR8" i="4"/>
  <c r="CR9" i="4"/>
  <c r="HU9" i="4"/>
  <c r="IG9" i="4"/>
  <c r="JQ9" i="4"/>
  <c r="EB10" i="4"/>
  <c r="IS10" i="4"/>
  <c r="GK13" i="4"/>
  <c r="GW13" i="4"/>
  <c r="LV14" i="4"/>
  <c r="MH14" i="4"/>
  <c r="GW16" i="4"/>
  <c r="KL17" i="4"/>
  <c r="MT17" i="4"/>
  <c r="MT18" i="4"/>
  <c r="BT5" i="4"/>
  <c r="BT9" i="4"/>
  <c r="BT7" i="4"/>
  <c r="DD8" i="4"/>
  <c r="DD6" i="4"/>
  <c r="DD9" i="4"/>
  <c r="EN9" i="4"/>
  <c r="EN8" i="4"/>
  <c r="EN11" i="4"/>
  <c r="FX12" i="4"/>
  <c r="FX9" i="4"/>
  <c r="FX7" i="4"/>
  <c r="FX6" i="4"/>
  <c r="HU18" i="4"/>
  <c r="HU13" i="4"/>
  <c r="HU11" i="4"/>
  <c r="HU10" i="4"/>
  <c r="HU14" i="4"/>
  <c r="HU8" i="4"/>
  <c r="JE16" i="4"/>
  <c r="JE7" i="4"/>
  <c r="JE9" i="4"/>
  <c r="KX14" i="4"/>
  <c r="KX13" i="4"/>
  <c r="KX11" i="4"/>
  <c r="KX7" i="4"/>
  <c r="KX17" i="4"/>
  <c r="KX16" i="4"/>
  <c r="KX10" i="4"/>
  <c r="KX9" i="4"/>
  <c r="KX8" i="4"/>
  <c r="KX6" i="4"/>
  <c r="AS22" i="4"/>
  <c r="BT3" i="4"/>
  <c r="CR3" i="4"/>
  <c r="EE22" i="4"/>
  <c r="HR22" i="4"/>
  <c r="IS3" i="4"/>
  <c r="KF22" i="4"/>
  <c r="MH3" i="4"/>
  <c r="AJ4" i="4"/>
  <c r="AV4" i="4"/>
  <c r="BH4" i="4"/>
  <c r="HU4" i="4"/>
  <c r="IG4" i="4"/>
  <c r="IS4" i="4"/>
  <c r="LV4" i="4"/>
  <c r="MH4" i="4"/>
  <c r="MT4" i="4"/>
  <c r="NF4" i="4"/>
  <c r="L5" i="4"/>
  <c r="BK22" i="4"/>
  <c r="FX5" i="4"/>
  <c r="GW5" i="4"/>
  <c r="IV22" i="4"/>
  <c r="JZ16" i="4"/>
  <c r="JZ13" i="4"/>
  <c r="JZ14" i="4"/>
  <c r="JZ6" i="4"/>
  <c r="KL5" i="4"/>
  <c r="AJ6" i="4"/>
  <c r="AV6" i="4"/>
  <c r="BH6" i="4"/>
  <c r="GW7" i="4"/>
  <c r="HU7" i="4"/>
  <c r="IG7" i="4"/>
  <c r="IS8" i="4"/>
  <c r="JE8" i="4"/>
  <c r="JQ8" i="4"/>
  <c r="AJ9" i="4"/>
  <c r="AV9" i="4"/>
  <c r="AV22" i="4" s="1"/>
  <c r="JZ9" i="4"/>
  <c r="KL9" i="4"/>
  <c r="MT9" i="4"/>
  <c r="NF9" i="4"/>
  <c r="JQ11" i="4"/>
  <c r="LV11" i="4"/>
  <c r="MH11" i="4"/>
  <c r="MT11" i="4"/>
  <c r="NF11" i="4"/>
  <c r="EN12" i="4"/>
  <c r="HU12" i="4"/>
  <c r="IG12" i="4"/>
  <c r="IS12" i="4"/>
  <c r="KX12" i="4"/>
  <c r="LJ12" i="4"/>
  <c r="MT12" i="4"/>
  <c r="NF12" i="4"/>
  <c r="KL15" i="4"/>
  <c r="HU16" i="4"/>
  <c r="LV16" i="4"/>
  <c r="HU17" i="4"/>
  <c r="LJ17" i="4"/>
  <c r="AD9" i="4"/>
  <c r="AD8" i="4"/>
  <c r="BN9" i="4"/>
  <c r="BN7" i="4"/>
  <c r="CL10" i="4"/>
  <c r="CL7" i="4"/>
  <c r="DJ9" i="4"/>
  <c r="DJ8" i="4"/>
  <c r="DJ6" i="4"/>
  <c r="DV11" i="4"/>
  <c r="DV8" i="4"/>
  <c r="EH13" i="4"/>
  <c r="EH11" i="4"/>
  <c r="EH9" i="4"/>
  <c r="EH8" i="4"/>
  <c r="ET7" i="4"/>
  <c r="ET11" i="4"/>
  <c r="FF13" i="4"/>
  <c r="FF11" i="4"/>
  <c r="FF7" i="4"/>
  <c r="FF10" i="4"/>
  <c r="FR12" i="4"/>
  <c r="FR7" i="4"/>
  <c r="FR6" i="4"/>
  <c r="GE18" i="4"/>
  <c r="GE15" i="4"/>
  <c r="GE12" i="4"/>
  <c r="GE9" i="4"/>
  <c r="GE7" i="4"/>
  <c r="GE6" i="4"/>
  <c r="GQ12" i="4"/>
  <c r="GQ6" i="4"/>
  <c r="GQ17" i="4"/>
  <c r="KL22" i="4"/>
  <c r="MZ22" i="4"/>
  <c r="CF10" i="4"/>
  <c r="CF7" i="4"/>
  <c r="DP11" i="4"/>
  <c r="DP8" i="4"/>
  <c r="EZ10" i="4"/>
  <c r="EZ13" i="4"/>
  <c r="EZ11" i="4"/>
  <c r="EZ7" i="4"/>
  <c r="GK16" i="4"/>
  <c r="GK12" i="4"/>
  <c r="GK9" i="4"/>
  <c r="GK7" i="4"/>
  <c r="GK6" i="4"/>
  <c r="HI14" i="4"/>
  <c r="HI16" i="4"/>
  <c r="HI8" i="4"/>
  <c r="IS13" i="4"/>
  <c r="IS11" i="4"/>
  <c r="IS7" i="4"/>
  <c r="IS22" i="4" s="1"/>
  <c r="IS15" i="4"/>
  <c r="IS14" i="4"/>
  <c r="IS9" i="4"/>
  <c r="JQ17" i="4"/>
  <c r="JQ12" i="4"/>
  <c r="JQ7" i="4"/>
  <c r="JQ6" i="4"/>
  <c r="JQ18" i="4"/>
  <c r="JQ10" i="4"/>
  <c r="I22" i="4"/>
  <c r="AG22" i="4"/>
  <c r="BH3" i="4"/>
  <c r="BH22" i="4" s="1"/>
  <c r="CF3" i="4"/>
  <c r="ID22" i="4"/>
  <c r="JE3" i="4"/>
  <c r="JQ3" i="4"/>
  <c r="LV3" i="4"/>
  <c r="L3" i="4"/>
  <c r="X3" i="4"/>
  <c r="AJ3" i="4"/>
  <c r="AV3" i="4"/>
  <c r="CI22" i="4"/>
  <c r="FU22" i="4"/>
  <c r="GH22" i="4"/>
  <c r="GW3" i="4"/>
  <c r="HI3" i="4"/>
  <c r="HU3" i="4"/>
  <c r="IG3" i="4"/>
  <c r="KX3" i="4"/>
  <c r="KX22" i="4" s="1"/>
  <c r="LJ3" i="4"/>
  <c r="PN22" i="4"/>
  <c r="PZ22" i="4"/>
  <c r="L4" i="4"/>
  <c r="FX4" i="4"/>
  <c r="GK4" i="4"/>
  <c r="GW4" i="4"/>
  <c r="JZ4" i="4"/>
  <c r="KL4" i="4"/>
  <c r="KX4" i="4"/>
  <c r="LJ4" i="4"/>
  <c r="O22" i="4"/>
  <c r="EB5" i="4"/>
  <c r="EN5" i="4"/>
  <c r="EZ5" i="4"/>
  <c r="EZ22" i="4" s="1"/>
  <c r="GZ22" i="4"/>
  <c r="L6" i="4"/>
  <c r="DD7" i="4"/>
  <c r="DP7" i="4"/>
  <c r="EB7" i="4"/>
  <c r="EN7" i="4"/>
  <c r="KL7" i="4"/>
  <c r="GW9" i="4"/>
  <c r="DD10" i="4"/>
  <c r="FX11" i="4"/>
  <c r="GK11" i="4"/>
  <c r="GW11" i="4"/>
  <c r="JQ14" i="4"/>
  <c r="IS16" i="4"/>
  <c r="KL16" i="4"/>
  <c r="MT16" i="4"/>
  <c r="KL18" i="4"/>
  <c r="MH18" i="4"/>
  <c r="PK7" i="4"/>
  <c r="PK6" i="4"/>
  <c r="PW7" i="4"/>
  <c r="PW6" i="4"/>
  <c r="QU7" i="4"/>
  <c r="QU6" i="4"/>
  <c r="JT9" i="4"/>
  <c r="LD22" i="4"/>
  <c r="JW18" i="4"/>
  <c r="JW16" i="4"/>
  <c r="JW10" i="4"/>
  <c r="JW9" i="4"/>
  <c r="JW14" i="4"/>
  <c r="JW3" i="4"/>
  <c r="JW13" i="4"/>
  <c r="JW4" i="4"/>
  <c r="JW15" i="4"/>
  <c r="JW7" i="4"/>
  <c r="JW11" i="4"/>
  <c r="JW5" i="4"/>
  <c r="JW17" i="4"/>
  <c r="JW12" i="4"/>
  <c r="JW6" i="4"/>
  <c r="MQ18" i="4"/>
  <c r="MQ17" i="4"/>
  <c r="MQ16" i="4"/>
  <c r="MQ10" i="4"/>
  <c r="MQ9" i="4"/>
  <c r="NI8" i="4"/>
  <c r="NI17" i="4"/>
  <c r="NI15" i="4"/>
  <c r="NI14" i="4"/>
  <c r="QI10" i="4"/>
  <c r="QI9" i="4"/>
  <c r="RG12" i="4"/>
  <c r="RG10" i="4"/>
  <c r="RG14" i="4"/>
  <c r="SE25" i="4"/>
  <c r="SE14" i="4"/>
  <c r="DD22" i="4"/>
  <c r="EB22" i="4"/>
  <c r="HU22" i="4"/>
  <c r="KC22" i="4"/>
  <c r="LA22" i="4"/>
  <c r="LM3" i="4"/>
  <c r="MW22" i="4"/>
  <c r="NI3" i="4"/>
  <c r="PE3" i="4"/>
  <c r="QC22" i="4"/>
  <c r="LM12" i="4"/>
  <c r="NI12" i="4"/>
  <c r="CX10" i="4"/>
  <c r="CX9" i="4"/>
  <c r="GQ16" i="4"/>
  <c r="GQ10" i="4"/>
  <c r="GQ9" i="4"/>
  <c r="GQ18" i="4"/>
  <c r="IM16" i="4"/>
  <c r="IM10" i="4"/>
  <c r="IM9" i="4"/>
  <c r="JE17" i="4"/>
  <c r="JE15" i="4"/>
  <c r="AY22" i="4"/>
  <c r="EQ22" i="4"/>
  <c r="IJ22" i="4"/>
  <c r="LP22" i="4"/>
  <c r="PH22" i="4"/>
  <c r="DP4" i="4"/>
  <c r="HI4" i="4"/>
  <c r="JE4" i="4"/>
  <c r="LM4" i="4"/>
  <c r="NI4" i="4"/>
  <c r="PE4" i="4"/>
  <c r="JZ17" i="4"/>
  <c r="JZ18" i="4"/>
  <c r="JZ12" i="4"/>
  <c r="JZ11" i="4"/>
  <c r="KU5" i="4"/>
  <c r="MQ5" i="4"/>
  <c r="X6" i="4"/>
  <c r="BT6" i="4"/>
  <c r="DP6" i="4"/>
  <c r="FL6" i="4"/>
  <c r="HI6" i="4"/>
  <c r="JE6" i="4"/>
  <c r="LM6" i="4"/>
  <c r="NI6" i="4"/>
  <c r="F7" i="4"/>
  <c r="BB7" i="4"/>
  <c r="CX7" i="4"/>
  <c r="GQ7" i="4"/>
  <c r="IM7" i="4"/>
  <c r="KU7" i="4"/>
  <c r="MQ7" i="4"/>
  <c r="QI7" i="4"/>
  <c r="RG7" i="4"/>
  <c r="RS7" i="4"/>
  <c r="SE7" i="4"/>
  <c r="SQ7" i="4"/>
  <c r="JT18" i="4"/>
  <c r="JT17" i="4"/>
  <c r="JT15" i="4"/>
  <c r="JT14" i="4"/>
  <c r="JT13" i="4"/>
  <c r="JT16" i="4"/>
  <c r="JZ8" i="4"/>
  <c r="X9" i="4"/>
  <c r="DP9" i="4"/>
  <c r="HI9" i="4"/>
  <c r="JZ10" i="4"/>
  <c r="LM10" i="4"/>
  <c r="LM11" i="4"/>
  <c r="NI11" i="4"/>
  <c r="FL12" i="4"/>
  <c r="HI12" i="4"/>
  <c r="JE12" i="4"/>
  <c r="FL13" i="4"/>
  <c r="LM13" i="4"/>
  <c r="NI13" i="4"/>
  <c r="RG13" i="4"/>
  <c r="SE13" i="4"/>
  <c r="SQ13" i="4"/>
  <c r="JE14" i="4"/>
  <c r="GQ15" i="4"/>
  <c r="NI16" i="4"/>
  <c r="IM17" i="4"/>
  <c r="NI18" i="4"/>
  <c r="KO18" i="4"/>
  <c r="KO15" i="4"/>
  <c r="KO14" i="4"/>
  <c r="LS18" i="4"/>
  <c r="LS17" i="4"/>
  <c r="LS16" i="4"/>
  <c r="LS10" i="4"/>
  <c r="LS9" i="4"/>
  <c r="MK18" i="4"/>
  <c r="MK22" i="4" s="1"/>
  <c r="MK8" i="4"/>
  <c r="MK15" i="4"/>
  <c r="MK14" i="4"/>
  <c r="KU18" i="4"/>
  <c r="KU17" i="4"/>
  <c r="KU16" i="4"/>
  <c r="KU10" i="4"/>
  <c r="KU9" i="4"/>
  <c r="LM17" i="4"/>
  <c r="LM15" i="4"/>
  <c r="LM14" i="4"/>
  <c r="QU10" i="4"/>
  <c r="QU9" i="4"/>
  <c r="RS10" i="4"/>
  <c r="RS14" i="4"/>
  <c r="L22" i="4"/>
  <c r="AJ22" i="4"/>
  <c r="CF22" i="4"/>
  <c r="CR22" i="4"/>
  <c r="EN22" i="4"/>
  <c r="FX22" i="4"/>
  <c r="GW22" i="4"/>
  <c r="JQ22" i="4"/>
  <c r="LY22" i="4"/>
  <c r="OS22" i="4"/>
  <c r="PQ22" i="4"/>
  <c r="JW8" i="4"/>
  <c r="KU8" i="4"/>
  <c r="LM9" i="4"/>
  <c r="KU15" i="4"/>
  <c r="ET13" i="4"/>
  <c r="ET10" i="4"/>
  <c r="ET9" i="4"/>
  <c r="HI18" i="4"/>
  <c r="HI17" i="4"/>
  <c r="HI15" i="4"/>
  <c r="AA22" i="4"/>
  <c r="BW22" i="4"/>
  <c r="CU22" i="4"/>
  <c r="DS22" i="4"/>
  <c r="FO22" i="4"/>
  <c r="GN22" i="4"/>
  <c r="HL22" i="4"/>
  <c r="JH22" i="4"/>
  <c r="KR22" i="4"/>
  <c r="MN22" i="4"/>
  <c r="NL22" i="4"/>
  <c r="QF22" i="4"/>
  <c r="X4" i="4"/>
  <c r="BT4" i="4"/>
  <c r="FL4" i="4"/>
  <c r="FL22" i="4" s="1"/>
  <c r="F3" i="4"/>
  <c r="R22" i="4"/>
  <c r="AD22" i="4"/>
  <c r="AP22" i="4"/>
  <c r="BB3" i="4"/>
  <c r="BN22" i="4"/>
  <c r="CL22" i="4"/>
  <c r="CX3" i="4"/>
  <c r="DJ22" i="4"/>
  <c r="EH22" i="4"/>
  <c r="ET3" i="4"/>
  <c r="FF22" i="4"/>
  <c r="GQ3" i="4"/>
  <c r="HC22" i="4"/>
  <c r="IA22" i="4"/>
  <c r="IM3" i="4"/>
  <c r="IM22" i="4" s="1"/>
  <c r="KU3" i="4"/>
  <c r="MQ3" i="4"/>
  <c r="OY22" i="4"/>
  <c r="PK22" i="4"/>
  <c r="PW22" i="4"/>
  <c r="QI3" i="4"/>
  <c r="QU3" i="4"/>
  <c r="RG3" i="4"/>
  <c r="RS3" i="4"/>
  <c r="SE3" i="4"/>
  <c r="SQ3" i="4"/>
  <c r="DP5" i="4"/>
  <c r="FL5" i="4"/>
  <c r="HI5" i="4"/>
  <c r="JE5" i="4"/>
  <c r="JE22" i="4" s="1"/>
  <c r="JZ5" i="4"/>
  <c r="JZ22" i="4" s="1"/>
  <c r="JZ7" i="4"/>
  <c r="F8" i="4"/>
  <c r="BB8" i="4"/>
  <c r="CX8" i="4"/>
  <c r="ET8" i="4"/>
  <c r="GQ8" i="4"/>
  <c r="IM8" i="4"/>
  <c r="JT8" i="4"/>
  <c r="LM8" i="4"/>
  <c r="QI8" i="4"/>
  <c r="QU8" i="4"/>
  <c r="NI9" i="4"/>
  <c r="DP10" i="4"/>
  <c r="HI10" i="4"/>
  <c r="HI11" i="4"/>
  <c r="JE11" i="4"/>
  <c r="JT12" i="4"/>
  <c r="KU12" i="4"/>
  <c r="MQ12" i="4"/>
  <c r="QI12" i="4"/>
  <c r="HI13" i="4"/>
  <c r="JE13" i="4"/>
  <c r="JZ15" i="4"/>
  <c r="MQ15" i="4"/>
  <c r="LM18" i="4"/>
  <c r="BZ10" i="4"/>
  <c r="BZ9" i="4"/>
  <c r="BZ22" i="4" s="1"/>
  <c r="DV10" i="4"/>
  <c r="DV9" i="4"/>
  <c r="FR10" i="4"/>
  <c r="FR9" i="4"/>
  <c r="FR22" i="4" s="1"/>
  <c r="GK18" i="4"/>
  <c r="GK17" i="4"/>
  <c r="GK15" i="4"/>
  <c r="HO16" i="4"/>
  <c r="HO10" i="4"/>
  <c r="HO9" i="4"/>
  <c r="IG17" i="4"/>
  <c r="IG15" i="4"/>
  <c r="IG22" i="4" s="1"/>
  <c r="JK16" i="4"/>
  <c r="JK10" i="4"/>
  <c r="JK9" i="4"/>
  <c r="KI18" i="4"/>
  <c r="KI17" i="4"/>
  <c r="KI22" i="4" s="1"/>
  <c r="LG18" i="4"/>
  <c r="LG17" i="4"/>
  <c r="ME18" i="4"/>
  <c r="ME19" i="4"/>
  <c r="ME17" i="4"/>
  <c r="NC18" i="4"/>
  <c r="NC17" i="4"/>
  <c r="GE16" i="4"/>
  <c r="GE22" i="4" s="1"/>
  <c r="IY16" i="4"/>
  <c r="IY22" i="4" s="1"/>
  <c r="KI16" i="4"/>
  <c r="LG16" i="4"/>
  <c r="ME16" i="4"/>
  <c r="ME22" i="4" s="1"/>
  <c r="NC16" i="4"/>
  <c r="NC22" i="4" s="1"/>
  <c r="C22" i="4" l="1"/>
  <c r="HO22" i="4"/>
  <c r="GK22" i="4"/>
  <c r="DV22" i="4"/>
  <c r="JT22" i="4"/>
  <c r="KU22" i="4"/>
  <c r="GQ22" i="4"/>
  <c r="BB22" i="4"/>
  <c r="F22" i="4"/>
  <c r="LS22" i="4"/>
  <c r="KO22" i="4"/>
  <c r="BT22" i="4"/>
  <c r="HI22" i="4"/>
  <c r="LV22" i="4"/>
  <c r="MH22" i="4"/>
  <c r="CX22" i="4"/>
  <c r="DP22" i="4"/>
  <c r="NF22" i="4"/>
  <c r="LG22" i="4"/>
  <c r="JK22" i="4"/>
  <c r="MQ22" i="4"/>
  <c r="X22" i="4"/>
  <c r="LJ22" i="4"/>
  <c r="MT22" i="4"/>
  <c r="LM22" i="4"/>
  <c r="PE22" i="4"/>
  <c r="NI22" i="4"/>
  <c r="JW22" i="4"/>
  <c r="ET22" i="4"/>
  <c r="P195" i="1" l="1"/>
  <c r="P200" i="1"/>
  <c r="P68" i="1"/>
  <c r="P206" i="1"/>
  <c r="P71" i="1"/>
  <c r="P446" i="1"/>
  <c r="P290" i="1"/>
  <c r="P360" i="1"/>
  <c r="P368" i="1"/>
  <c r="P166" i="1"/>
  <c r="P161" i="1"/>
  <c r="P334" i="1"/>
  <c r="P65" i="1"/>
  <c r="P329" i="1"/>
  <c r="P350" i="1"/>
  <c r="P159" i="1"/>
  <c r="P192" i="1"/>
  <c r="P395" i="1"/>
  <c r="P169" i="1"/>
  <c r="P384" i="1"/>
  <c r="P388" i="1"/>
  <c r="P392" i="1"/>
  <c r="P381" i="1"/>
  <c r="P73" i="1"/>
  <c r="P319" i="1"/>
  <c r="P126" i="1"/>
  <c r="P313" i="1"/>
  <c r="P311" i="1"/>
  <c r="P34" i="1"/>
  <c r="P16" i="1"/>
  <c r="P64" i="1"/>
  <c r="P78" i="1"/>
  <c r="P76" i="1"/>
  <c r="P57" i="1"/>
  <c r="P43" i="1"/>
  <c r="P110" i="1"/>
  <c r="P226" i="1"/>
  <c r="P116" i="1"/>
  <c r="P124" i="1"/>
  <c r="P236" i="1"/>
  <c r="P100" i="1"/>
  <c r="P217" i="1"/>
  <c r="P274" i="1"/>
  <c r="P187" i="1"/>
  <c r="P45" i="1"/>
  <c r="P233" i="1"/>
  <c r="P145" i="1"/>
  <c r="P121" i="1"/>
  <c r="P132" i="1"/>
  <c r="P242" i="1"/>
  <c r="P264" i="1"/>
  <c r="P256" i="1"/>
  <c r="P268" i="1"/>
  <c r="P245" i="1"/>
  <c r="P252" i="1"/>
  <c r="P239" i="1"/>
  <c r="P221" i="1"/>
  <c r="P277" i="1"/>
  <c r="P306" i="1"/>
  <c r="P296" i="1"/>
  <c r="P5" i="1"/>
  <c r="P435" i="1"/>
  <c r="P425" i="1"/>
  <c r="P213" i="1"/>
  <c r="P24" i="1"/>
  <c r="P212" i="1"/>
  <c r="P235" i="1"/>
  <c r="P429" i="1"/>
  <c r="P428" i="1"/>
  <c r="P403" i="1"/>
  <c r="P13" i="1"/>
  <c r="P49" i="1"/>
  <c r="P51" i="1"/>
  <c r="P56" i="1"/>
  <c r="P55" i="1"/>
  <c r="P439" i="1"/>
  <c r="P39" i="1"/>
  <c r="P355" i="1"/>
  <c r="P199" i="1"/>
  <c r="P338" i="1"/>
  <c r="P337" i="1"/>
  <c r="P336" i="1"/>
  <c r="P371" i="1"/>
  <c r="P67" i="1"/>
  <c r="P304" i="1"/>
  <c r="P171" i="1"/>
  <c r="P448" i="1"/>
  <c r="P342" i="1"/>
  <c r="P382" i="1"/>
  <c r="P155" i="1"/>
  <c r="P70" i="1"/>
  <c r="P157" i="1"/>
  <c r="P276" i="1"/>
  <c r="P445" i="1"/>
  <c r="P289" i="1"/>
  <c r="P292" i="1"/>
  <c r="P183" i="1"/>
  <c r="P394" i="1"/>
  <c r="P451" i="1"/>
  <c r="P364" i="1"/>
  <c r="P359" i="1"/>
  <c r="P363" i="1"/>
  <c r="P344" i="1"/>
  <c r="P302" i="1"/>
  <c r="P61" i="1"/>
  <c r="P357" i="1"/>
  <c r="P333" i="1"/>
  <c r="P173" i="1"/>
  <c r="P340" i="1"/>
  <c r="P352" i="1"/>
  <c r="P160" i="1"/>
  <c r="P331" i="1"/>
  <c r="P328" i="1"/>
  <c r="P176" i="1"/>
  <c r="P154" i="1"/>
  <c r="P326" i="1"/>
  <c r="P204" i="1"/>
  <c r="P365" i="1"/>
  <c r="P347" i="1"/>
  <c r="P373" i="1"/>
  <c r="P324" i="1"/>
  <c r="P389" i="1"/>
  <c r="P37" i="1"/>
  <c r="P372" i="1"/>
  <c r="P208" i="1"/>
  <c r="P168" i="1"/>
  <c r="P35" i="1"/>
  <c r="P125" i="1"/>
  <c r="P383" i="1"/>
  <c r="P142" i="1"/>
  <c r="P308" i="1"/>
  <c r="P291" i="1"/>
  <c r="P387" i="1"/>
  <c r="P361" i="1"/>
  <c r="P322" i="1"/>
  <c r="P349" i="1"/>
  <c r="P321" i="1"/>
  <c r="P303" i="1"/>
  <c r="P72" i="1"/>
  <c r="P318" i="1"/>
  <c r="P305" i="1"/>
  <c r="P29" i="1"/>
  <c r="P193" i="1"/>
  <c r="P370" i="1"/>
  <c r="P316" i="1"/>
  <c r="P197" i="1"/>
  <c r="P314" i="1"/>
  <c r="P31" i="1"/>
  <c r="P312" i="1"/>
  <c r="P391" i="1"/>
  <c r="P339" i="1"/>
  <c r="P310" i="1"/>
  <c r="P163" i="1"/>
  <c r="P380" i="1"/>
  <c r="P33" i="1"/>
  <c r="P69" i="1"/>
  <c r="P390" i="1"/>
  <c r="P15" i="1"/>
  <c r="P283" i="1"/>
  <c r="P300" i="1"/>
  <c r="P63" i="1"/>
  <c r="P58" i="1"/>
  <c r="P75" i="1"/>
  <c r="P95" i="1"/>
  <c r="P41" i="1"/>
  <c r="P98" i="1"/>
  <c r="P223" i="1"/>
  <c r="P147" i="1"/>
  <c r="P94" i="1"/>
  <c r="P92" i="1"/>
  <c r="P90" i="1"/>
  <c r="P112" i="1"/>
  <c r="P118" i="1"/>
  <c r="P83" i="1"/>
  <c r="P129" i="1"/>
  <c r="P109" i="1"/>
  <c r="P231" i="1"/>
  <c r="P282" i="1"/>
  <c r="P250" i="1"/>
  <c r="P54" i="1"/>
  <c r="P53" i="1"/>
  <c r="P188" i="1"/>
  <c r="P140" i="1"/>
  <c r="P225" i="1"/>
  <c r="P115" i="1"/>
  <c r="P149" i="1"/>
  <c r="P97" i="1"/>
  <c r="P153" i="1"/>
  <c r="P123" i="1"/>
  <c r="P42" i="1"/>
  <c r="P138" i="1"/>
  <c r="P107" i="1"/>
  <c r="P52" i="1"/>
  <c r="P247" i="1"/>
  <c r="P227" i="1"/>
  <c r="P106" i="1"/>
  <c r="P102" i="1"/>
  <c r="P99" i="1"/>
  <c r="P152" i="1"/>
  <c r="P184" i="1"/>
  <c r="P96" i="1"/>
  <c r="P150" i="1"/>
  <c r="P136" i="1"/>
  <c r="P113" i="1"/>
  <c r="P87" i="1"/>
  <c r="P134" i="1"/>
  <c r="P180" i="1"/>
  <c r="P186" i="1"/>
  <c r="P229" i="1"/>
  <c r="P128" i="1"/>
  <c r="P248" i="1"/>
  <c r="P399" i="1"/>
  <c r="P105" i="1"/>
  <c r="P44" i="1"/>
  <c r="P345" i="1"/>
  <c r="P281" i="1"/>
  <c r="P214" i="1"/>
  <c r="P81" i="1"/>
  <c r="P232" i="1"/>
  <c r="P144" i="1"/>
  <c r="P120" i="1"/>
  <c r="P103" i="1"/>
  <c r="P80" i="1"/>
  <c r="P179" i="1"/>
  <c r="P131" i="1"/>
  <c r="P190" i="1"/>
  <c r="P251" i="1"/>
  <c r="P241" i="1"/>
  <c r="P263" i="1"/>
  <c r="P255" i="1"/>
  <c r="P253" i="1"/>
  <c r="P267" i="1"/>
  <c r="P258" i="1"/>
  <c r="P238" i="1"/>
  <c r="P261" i="1"/>
  <c r="P243" i="1"/>
  <c r="P220" i="1"/>
  <c r="P284" i="1"/>
  <c r="P237" i="1"/>
  <c r="P295" i="1"/>
  <c r="P298" i="1"/>
  <c r="P301" i="1"/>
  <c r="P443" i="1"/>
  <c r="P416" i="1"/>
  <c r="P434" i="1"/>
  <c r="P424" i="1"/>
  <c r="P422" i="1"/>
  <c r="P419" i="1"/>
  <c r="P421" i="1"/>
  <c r="P426" i="1"/>
  <c r="P420" i="1"/>
  <c r="P417" i="1"/>
  <c r="P414" i="1"/>
  <c r="P411" i="1"/>
  <c r="P278" i="1"/>
  <c r="P401" i="1"/>
  <c r="P20" i="1"/>
  <c r="P270" i="1"/>
  <c r="P203" i="1"/>
  <c r="P201" i="1"/>
  <c r="P21" i="1"/>
  <c r="P25" i="1"/>
  <c r="P23" i="1"/>
  <c r="P19" i="1"/>
  <c r="P181" i="1"/>
  <c r="P406" i="1"/>
  <c r="P430" i="1"/>
  <c r="P409" i="1"/>
  <c r="P404" i="1"/>
  <c r="P408" i="1"/>
  <c r="P12" i="1"/>
  <c r="P412" i="1" l="1"/>
  <c r="P218" i="1"/>
  <c r="P441" i="1"/>
  <c r="P293" i="1"/>
  <c r="P297" i="1"/>
  <c r="P84" i="1"/>
  <c r="P85" i="1"/>
  <c r="P133" i="1"/>
  <c r="P86" i="1"/>
  <c r="P88" i="1"/>
  <c r="P46" i="1"/>
  <c r="P151" i="1"/>
  <c r="P215" i="1"/>
  <c r="P91" i="1"/>
  <c r="P3" i="1"/>
  <c r="P14" i="1"/>
  <c r="P211" i="1"/>
  <c r="P209" i="1"/>
  <c r="P11" i="1"/>
  <c r="P374" i="1"/>
  <c r="P299" i="1"/>
  <c r="P172" i="1"/>
  <c r="P38" i="1"/>
  <c r="P10" i="1"/>
  <c r="P418" i="1"/>
  <c r="P410" i="1"/>
  <c r="P402" i="1"/>
  <c r="P79" i="1"/>
  <c r="P265" i="1"/>
  <c r="P260" i="1"/>
  <c r="P141" i="1"/>
  <c r="P191" i="1"/>
  <c r="P22" i="1"/>
  <c r="P348" i="1"/>
  <c r="P320" i="1"/>
  <c r="P377" i="1"/>
  <c r="P325" i="1"/>
  <c r="P332" i="1"/>
  <c r="P60" i="1"/>
  <c r="P386" i="1"/>
  <c r="P378" i="1"/>
  <c r="P436" i="1"/>
  <c r="P431" i="1"/>
  <c r="P266" i="1"/>
  <c r="P254" i="1"/>
  <c r="P240" i="1"/>
  <c r="P162" i="1"/>
  <c r="P135" i="1"/>
  <c r="P249" i="1"/>
  <c r="P18" i="1"/>
  <c r="P309" i="1"/>
  <c r="P30" i="1"/>
  <c r="P375" i="1"/>
  <c r="P167" i="1"/>
  <c r="P346" i="1"/>
  <c r="P376" i="1"/>
  <c r="P158" i="1"/>
  <c r="P330" i="1"/>
  <c r="P353" i="1"/>
  <c r="P450" i="1"/>
  <c r="P288" i="1"/>
  <c r="P444" i="1"/>
  <c r="P156" i="1"/>
  <c r="P366" i="1"/>
  <c r="P198" i="1"/>
  <c r="P354" i="1"/>
  <c r="P440" i="1"/>
  <c r="P432" i="1"/>
  <c r="P433" i="1"/>
  <c r="P415" i="1"/>
  <c r="P6" i="1"/>
  <c r="P164" i="1"/>
  <c r="P287" i="1"/>
  <c r="P294" i="1"/>
  <c r="P189" i="1"/>
  <c r="P50" i="1"/>
  <c r="P285" i="1"/>
  <c r="P101" i="1"/>
  <c r="P122" i="1"/>
  <c r="P148" i="1"/>
  <c r="P224" i="1"/>
  <c r="P139" i="1"/>
  <c r="P117" i="1"/>
  <c r="P219" i="1"/>
  <c r="P271" i="1"/>
  <c r="P26" i="1"/>
  <c r="P279" i="1"/>
  <c r="P272" i="1"/>
  <c r="P234" i="1"/>
  <c r="P315" i="1"/>
  <c r="P343" i="1"/>
  <c r="P362" i="1"/>
  <c r="P358" i="1"/>
  <c r="P369" i="1"/>
  <c r="P423" i="1"/>
  <c r="P130" i="1"/>
  <c r="P216" i="1"/>
  <c r="P104" i="1"/>
  <c r="P137" i="1"/>
  <c r="P114" i="1"/>
  <c r="P82" i="1"/>
  <c r="P111" i="1"/>
  <c r="P269" i="1"/>
  <c r="P4" i="1"/>
  <c r="P210" i="1"/>
  <c r="P286" i="1"/>
  <c r="P396" i="1"/>
  <c r="P17" i="1"/>
  <c r="P327" i="1"/>
  <c r="P379" i="1"/>
  <c r="P182" i="1"/>
  <c r="P66" i="1"/>
  <c r="P398" i="1"/>
  <c r="P194" i="1"/>
  <c r="P427" i="1"/>
  <c r="P262" i="1"/>
  <c r="P127" i="1"/>
  <c r="P228" i="1"/>
  <c r="P185" i="1"/>
  <c r="P93" i="1"/>
  <c r="P146" i="1"/>
  <c r="P40" i="1"/>
  <c r="P7" i="1"/>
  <c r="P202" i="1"/>
  <c r="P62" i="1"/>
  <c r="P8" i="1"/>
  <c r="P400" i="1"/>
  <c r="P246" i="1"/>
  <c r="P32" i="1"/>
  <c r="P385" i="1"/>
  <c r="P397" i="1"/>
  <c r="P438" i="1"/>
  <c r="P449" i="1"/>
  <c r="P447" i="1"/>
  <c r="P48" i="1"/>
  <c r="P405" i="1"/>
  <c r="P442" i="1"/>
  <c r="P259" i="1"/>
  <c r="P178" i="1"/>
  <c r="P119" i="1"/>
  <c r="P108" i="1"/>
  <c r="P222" i="1"/>
  <c r="P77" i="1"/>
  <c r="P27" i="1"/>
  <c r="P280" i="1"/>
  <c r="P317" i="1"/>
  <c r="P307" i="1"/>
  <c r="P175" i="1"/>
  <c r="P351" i="1"/>
  <c r="P177" i="1"/>
  <c r="P393" i="1"/>
  <c r="P205" i="1"/>
  <c r="P341" i="1"/>
  <c r="P413" i="1"/>
  <c r="P407" i="1"/>
  <c r="P9" i="1"/>
  <c r="P165" i="1"/>
  <c r="P244" i="1"/>
  <c r="P257" i="1"/>
  <c r="P143" i="1"/>
  <c r="P230" i="1"/>
  <c r="P89" i="1"/>
  <c r="P59" i="1"/>
  <c r="P196" i="1"/>
  <c r="P367" i="1"/>
  <c r="P28" i="1"/>
  <c r="P174" i="1"/>
  <c r="P207" i="1"/>
  <c r="P36" i="1"/>
  <c r="P323" i="1"/>
  <c r="P356" i="1"/>
  <c r="P275" i="1"/>
  <c r="P170" i="1"/>
  <c r="P335" i="1"/>
  <c r="P74" i="1"/>
  <c r="P47" i="1"/>
  <c r="P273" i="1"/>
  <c r="P437" i="1"/>
</calcChain>
</file>

<file path=xl/sharedStrings.xml><?xml version="1.0" encoding="utf-8"?>
<sst xmlns="http://schemas.openxmlformats.org/spreadsheetml/2006/main" count="8511" uniqueCount="1255">
  <si>
    <t>status</t>
  </si>
  <si>
    <t>Cycle</t>
  </si>
  <si>
    <t>Source</t>
  </si>
  <si>
    <t>Sale</t>
  </si>
  <si>
    <t>DistName</t>
  </si>
  <si>
    <t>LabelName</t>
  </si>
  <si>
    <t>Name</t>
  </si>
  <si>
    <t>AlbumTitle</t>
  </si>
  <si>
    <t>TrackTitle</t>
  </si>
  <si>
    <t>LookUP</t>
  </si>
  <si>
    <t>Cost</t>
  </si>
  <si>
    <t>Credits</t>
  </si>
  <si>
    <t>F</t>
  </si>
  <si>
    <t>K</t>
  </si>
  <si>
    <t>DoD</t>
  </si>
  <si>
    <t>Various Artists</t>
  </si>
  <si>
    <t>T</t>
  </si>
  <si>
    <t>M</t>
  </si>
  <si>
    <t>Emmanuel</t>
  </si>
  <si>
    <t>Christian World</t>
  </si>
  <si>
    <t>NewSong</t>
  </si>
  <si>
    <t>The Happy Goodmans</t>
  </si>
  <si>
    <t>Chris Tomlin</t>
  </si>
  <si>
    <t>Gaither Vocal Band</t>
  </si>
  <si>
    <t>Sandi Patty</t>
  </si>
  <si>
    <t>Via Dolorosa</t>
  </si>
  <si>
    <t>Traditional</t>
  </si>
  <si>
    <t>Steve Green</t>
  </si>
  <si>
    <t>Michael English</t>
  </si>
  <si>
    <t>Michael W. Smith</t>
  </si>
  <si>
    <t>MercyMe</t>
  </si>
  <si>
    <t>Sandi Patty &amp; Larnelle Harris</t>
  </si>
  <si>
    <t>Andrae Crouch</t>
  </si>
  <si>
    <t>Jaci Velasquez</t>
  </si>
  <si>
    <t>The Imperials</t>
  </si>
  <si>
    <t>Silent Night</t>
  </si>
  <si>
    <t>Rascal Flatts</t>
  </si>
  <si>
    <t>Amy Grant</t>
  </si>
  <si>
    <t>Faith Hill</t>
  </si>
  <si>
    <t>A Baby Changes Everything</t>
  </si>
  <si>
    <t>Ray Boltz</t>
  </si>
  <si>
    <t>David Phelps</t>
  </si>
  <si>
    <t>Phillips, Craig &amp; Dean</t>
  </si>
  <si>
    <t>Holy Ground</t>
  </si>
  <si>
    <t>How Great Thou Art</t>
  </si>
  <si>
    <t>Midnight Cry</t>
  </si>
  <si>
    <t>O Holy Night</t>
  </si>
  <si>
    <t>Nicole C. Mullen</t>
  </si>
  <si>
    <t>Thank You</t>
  </si>
  <si>
    <t>Casting Crowns</t>
  </si>
  <si>
    <t>Who Am I</t>
  </si>
  <si>
    <t>Janet Paschal</t>
  </si>
  <si>
    <t>Bethlehem Morning</t>
  </si>
  <si>
    <t>The Martins</t>
  </si>
  <si>
    <t>In Christ Alone</t>
  </si>
  <si>
    <t>Mary, Did You Know?</t>
  </si>
  <si>
    <t>The Christmas Song</t>
  </si>
  <si>
    <t>Winter Wonderland</t>
  </si>
  <si>
    <t>Silent Night, Holy Night</t>
  </si>
  <si>
    <t>He Knows My Name</t>
  </si>
  <si>
    <t>What Child Is This</t>
  </si>
  <si>
    <t>4HIM</t>
  </si>
  <si>
    <t>Stand Still</t>
  </si>
  <si>
    <t>The Anchor Holds</t>
  </si>
  <si>
    <t>Kenny Rogers</t>
  </si>
  <si>
    <t>Kathy Troccoli</t>
  </si>
  <si>
    <t>Alabaster Box</t>
  </si>
  <si>
    <t>Natalie Grant</t>
  </si>
  <si>
    <t>I Can Only Imagine</t>
  </si>
  <si>
    <t>Mercy Said No</t>
  </si>
  <si>
    <t>Selah</t>
  </si>
  <si>
    <t>Amen</t>
  </si>
  <si>
    <t>Russ Taff</t>
  </si>
  <si>
    <t>Go Tell It On The Mountain</t>
  </si>
  <si>
    <t>Little Drummer Boy</t>
  </si>
  <si>
    <t>Away In A Manger</t>
  </si>
  <si>
    <t>Sara Groves</t>
  </si>
  <si>
    <t>Holly Jolly Christmas</t>
  </si>
  <si>
    <t>Jingle Bell Rock</t>
  </si>
  <si>
    <t>Mary Did You Know?</t>
  </si>
  <si>
    <t>Joy To The World</t>
  </si>
  <si>
    <t>Jingle Bells</t>
  </si>
  <si>
    <t>Blessed Assurance</t>
  </si>
  <si>
    <t>Big Daddy Weave</t>
  </si>
  <si>
    <t>Redeemed</t>
  </si>
  <si>
    <t>O Come All Ye Faithful</t>
  </si>
  <si>
    <t>Curb Records</t>
  </si>
  <si>
    <t>Concert Companion</t>
  </si>
  <si>
    <t>I Bowed On My Knees And Cried Holy</t>
  </si>
  <si>
    <t>715187306028</t>
  </si>
  <si>
    <t>Fervent Records</t>
  </si>
  <si>
    <t>Sidewalk Prophets</t>
  </si>
  <si>
    <t>Merry Christmas To You</t>
  </si>
  <si>
    <t>080688867065</t>
  </si>
  <si>
    <t>Indelible Creative Group</t>
  </si>
  <si>
    <t>20 Christmas Classics</t>
  </si>
  <si>
    <t>878207003168</t>
  </si>
  <si>
    <t>Right Trax, The</t>
  </si>
  <si>
    <t>Child Of Love</t>
  </si>
  <si>
    <t>080689023866</t>
  </si>
  <si>
    <t>Light Of The Stable</t>
  </si>
  <si>
    <t>080689027864</t>
  </si>
  <si>
    <t>Ultimate Tracks</t>
  </si>
  <si>
    <t>A Christmas To Remember</t>
  </si>
  <si>
    <t>080688689766</t>
  </si>
  <si>
    <t>Feel The Nails</t>
  </si>
  <si>
    <t>080688690168</t>
  </si>
  <si>
    <t>Grown-Up Christmas List</t>
  </si>
  <si>
    <t>080688704162</t>
  </si>
  <si>
    <t>The Brooklyn Tabernacle Choir</t>
  </si>
  <si>
    <t>Happy Birthday Jesus</t>
  </si>
  <si>
    <t>080688690465</t>
  </si>
  <si>
    <t>I Am Not Ashamed</t>
  </si>
  <si>
    <t>080688690663</t>
  </si>
  <si>
    <t>I Bless Your Name</t>
  </si>
  <si>
    <t>080688661564</t>
  </si>
  <si>
    <t>I've Just Seen Jesus</t>
  </si>
  <si>
    <t>080688711269</t>
  </si>
  <si>
    <t>Spirit Wind</t>
  </si>
  <si>
    <t>080688847265</t>
  </si>
  <si>
    <t>Watch The Lamb</t>
  </si>
  <si>
    <t>080688692063</t>
  </si>
  <si>
    <t>Word Records</t>
  </si>
  <si>
    <t>Skillet</t>
  </si>
  <si>
    <t>Comatose</t>
  </si>
  <si>
    <t>075679453761</t>
  </si>
  <si>
    <t>Shirley Caesar</t>
  </si>
  <si>
    <t>He's Working It Out For You</t>
  </si>
  <si>
    <t>080688073862</t>
  </si>
  <si>
    <t>Albertina Walker</t>
  </si>
  <si>
    <t>My Time Is Not Over</t>
  </si>
  <si>
    <t>080688824167</t>
  </si>
  <si>
    <t>Shirley Caesar: The Ultimate Collection</t>
  </si>
  <si>
    <t>080688816360</t>
  </si>
  <si>
    <t>The Way Home</t>
  </si>
  <si>
    <t>080688044664</t>
  </si>
  <si>
    <t>Word Studio Series</t>
  </si>
  <si>
    <t>All You Died For Me To Be</t>
  </si>
  <si>
    <t>080689283628</t>
  </si>
  <si>
    <t>Go Light Your World</t>
  </si>
  <si>
    <t>080689028625</t>
  </si>
  <si>
    <t>One King</t>
  </si>
  <si>
    <t>080688737269</t>
  </si>
  <si>
    <t>Point of Grace</t>
  </si>
  <si>
    <t>080688647469</t>
  </si>
  <si>
    <t>for King &amp; Country</t>
  </si>
  <si>
    <t>A Drummer Boy Christmas</t>
  </si>
  <si>
    <t>080688042363</t>
  </si>
  <si>
    <t>Mary Sweet Mary</t>
  </si>
  <si>
    <t>715187327023</t>
  </si>
  <si>
    <t>We Are Messengers</t>
  </si>
  <si>
    <t>Wholehearted +</t>
  </si>
  <si>
    <t>194646511362</t>
  </si>
  <si>
    <t>Reprise Records</t>
  </si>
  <si>
    <t>Josh Groban</t>
  </si>
  <si>
    <t>Closer</t>
  </si>
  <si>
    <t>093624845065</t>
  </si>
  <si>
    <t>Studio Series</t>
  </si>
  <si>
    <t>Christmas Lullaby</t>
  </si>
  <si>
    <t>080688687762</t>
  </si>
  <si>
    <t>Don't Forget The Star</t>
  </si>
  <si>
    <t>080688902964</t>
  </si>
  <si>
    <t>080688902261</t>
  </si>
  <si>
    <t>BeBe Winans</t>
  </si>
  <si>
    <t>080688705169</t>
  </si>
  <si>
    <t>I Will Rise</t>
  </si>
  <si>
    <t>080688781866</t>
  </si>
  <si>
    <t>A Miracle in Harlem</t>
  </si>
  <si>
    <t>080688486167</t>
  </si>
  <si>
    <t>Feliz Navidad</t>
  </si>
  <si>
    <t>080689134661</t>
  </si>
  <si>
    <t>080689074622</t>
  </si>
  <si>
    <t>Never Lost</t>
  </si>
  <si>
    <t>080689291623</t>
  </si>
  <si>
    <t>Not That Far From Bethlehem</t>
  </si>
  <si>
    <t>080689077661</t>
  </si>
  <si>
    <t>080689080661</t>
  </si>
  <si>
    <t>Redeemer</t>
  </si>
  <si>
    <t>080688678760</t>
  </si>
  <si>
    <t>Saving Grace</t>
  </si>
  <si>
    <t>080689384660</t>
  </si>
  <si>
    <t>The Potter's Field</t>
  </si>
  <si>
    <t>080689292620</t>
  </si>
  <si>
    <t>Greatest Hymns, Vol. 1 &amp; 2</t>
  </si>
  <si>
    <t>715187944466</t>
  </si>
  <si>
    <t>Fernando Ortega</t>
  </si>
  <si>
    <t>The Shadow Of Your Wings</t>
  </si>
  <si>
    <t>715187895225</t>
  </si>
  <si>
    <t>080688903060</t>
  </si>
  <si>
    <t xml:space="preserve">Ring The Bells </t>
  </si>
  <si>
    <t>080688901462</t>
  </si>
  <si>
    <t>What A Glorious Night</t>
  </si>
  <si>
    <t>080688885069</t>
  </si>
  <si>
    <t>Jeremy Camp</t>
  </si>
  <si>
    <t>Give Me Jesus</t>
  </si>
  <si>
    <t>080688722463</t>
  </si>
  <si>
    <t>Heirlooms</t>
  </si>
  <si>
    <t>080688704261</t>
  </si>
  <si>
    <t>Citizen Way</t>
  </si>
  <si>
    <t>How Sweet The Sound</t>
  </si>
  <si>
    <t>080688895464</t>
  </si>
  <si>
    <t>080688257163</t>
  </si>
  <si>
    <t>080689069666</t>
  </si>
  <si>
    <t>Breath Of Heaven (Mary's Song)</t>
  </si>
  <si>
    <t>080688646660</t>
  </si>
  <si>
    <t>Carry On</t>
  </si>
  <si>
    <t>080689285622</t>
  </si>
  <si>
    <t>Randy Travis</t>
  </si>
  <si>
    <t>Labor Of Love</t>
  </si>
  <si>
    <t>080688734367</t>
  </si>
  <si>
    <t>My Help (Cometh From The Lord)</t>
  </si>
  <si>
    <t>080689113628</t>
  </si>
  <si>
    <t>Never Let You Fall</t>
  </si>
  <si>
    <t>080689288623</t>
  </si>
  <si>
    <t>080688715861</t>
  </si>
  <si>
    <t>O Holy Night!</t>
  </si>
  <si>
    <t>080689079665</t>
  </si>
  <si>
    <t>Season Of Love</t>
  </si>
  <si>
    <t>080689142666</t>
  </si>
  <si>
    <t>Still Her Little Child</t>
  </si>
  <si>
    <t>879594002222</t>
  </si>
  <si>
    <t>The Altar</t>
  </si>
  <si>
    <t>080689012624</t>
  </si>
  <si>
    <t>879594000327</t>
  </si>
  <si>
    <t xml:space="preserve">The First Noel </t>
  </si>
  <si>
    <t>080688715762</t>
  </si>
  <si>
    <t>This Is How It Feels To Be Free</t>
  </si>
  <si>
    <t>080689222627</t>
  </si>
  <si>
    <t>Mark Schultz</t>
  </si>
  <si>
    <t>When Love Was Born</t>
  </si>
  <si>
    <t>080688798062</t>
  </si>
  <si>
    <t>White Christmas</t>
  </si>
  <si>
    <t>080689143663</t>
  </si>
  <si>
    <t>Big Idea- Word</t>
  </si>
  <si>
    <t>Veggie Tales</t>
  </si>
  <si>
    <t>VeggieTales Worship Songs</t>
  </si>
  <si>
    <t>820413505462</t>
  </si>
  <si>
    <t>Believe Complete Tracks</t>
  </si>
  <si>
    <t>715187927261</t>
  </si>
  <si>
    <t>715187315921</t>
  </si>
  <si>
    <t>When The Light Comes</t>
  </si>
  <si>
    <t>080688019112</t>
  </si>
  <si>
    <t>Everland Entertainment</t>
  </si>
  <si>
    <t>Little Series</t>
  </si>
  <si>
    <t>Dream A Little</t>
  </si>
  <si>
    <t>080688729769</t>
  </si>
  <si>
    <t>Christmas | LIVE from Phoenix</t>
  </si>
  <si>
    <t>080688997168</t>
  </si>
  <si>
    <t>The Gift</t>
  </si>
  <si>
    <t>080689025860</t>
  </si>
  <si>
    <t>080688781262</t>
  </si>
  <si>
    <t>Friends</t>
  </si>
  <si>
    <t>080688670665</t>
  </si>
  <si>
    <t>Jason Crabb</t>
  </si>
  <si>
    <t>He Won't Leave You There</t>
  </si>
  <si>
    <t>080688961169</t>
  </si>
  <si>
    <t>In The Presence Of Jehovah</t>
  </si>
  <si>
    <t>080688694661</t>
  </si>
  <si>
    <t>Merry Christmas With Love</t>
  </si>
  <si>
    <t>080688698065</t>
  </si>
  <si>
    <t>080688706562</t>
  </si>
  <si>
    <t>Francesca Battistelli</t>
  </si>
  <si>
    <t>O Come, O Come, Emmanuel</t>
  </si>
  <si>
    <t>080688869663</t>
  </si>
  <si>
    <t>080688704469</t>
  </si>
  <si>
    <t>The Christmas Song (Chestnuts Roasting)</t>
  </si>
  <si>
    <t>080688697761</t>
  </si>
  <si>
    <t>Because It's Christmas EP</t>
  </si>
  <si>
    <t>080688867263</t>
  </si>
  <si>
    <t>WordHarmonic</t>
  </si>
  <si>
    <t>Christmas Tranquility</t>
  </si>
  <si>
    <t>080688911461</t>
  </si>
  <si>
    <t>Southern Gospel Treasury: The Happy Goodmans</t>
  </si>
  <si>
    <t>080688610661</t>
  </si>
  <si>
    <t>Andy Williams</t>
  </si>
  <si>
    <t>We Need a Little Christmas</t>
  </si>
  <si>
    <t>080688941260</t>
  </si>
  <si>
    <t>Blanca</t>
  </si>
  <si>
    <t>Who I Am</t>
  </si>
  <si>
    <t>080688913069</t>
  </si>
  <si>
    <t>WOW Christmas (Blue) 2013</t>
  </si>
  <si>
    <t>080688876661</t>
  </si>
  <si>
    <t>Christmas Lullaby (I Will Lead You Home)</t>
  </si>
  <si>
    <t>080689072628</t>
  </si>
  <si>
    <t>Sent By The Father</t>
  </si>
  <si>
    <t>080689088629</t>
  </si>
  <si>
    <t>Sing To Jesus</t>
  </si>
  <si>
    <t>080689205668</t>
  </si>
  <si>
    <t>Someday</t>
  </si>
  <si>
    <t>080689152665</t>
  </si>
  <si>
    <t>What A Friend We Have In Jesus Medley</t>
  </si>
  <si>
    <t>080689239625</t>
  </si>
  <si>
    <t>More And More Of You</t>
  </si>
  <si>
    <t>715187391864</t>
  </si>
  <si>
    <t>A Strange Way To Save The World</t>
  </si>
  <si>
    <t>080688704063</t>
  </si>
  <si>
    <t>Be Born In Me (Mary)</t>
  </si>
  <si>
    <t>080688848064</t>
  </si>
  <si>
    <t>080688696665</t>
  </si>
  <si>
    <t>080688704360</t>
  </si>
  <si>
    <t>O Come, O Come Emmanuel</t>
  </si>
  <si>
    <t>080688697662</t>
  </si>
  <si>
    <t>The Christmas Shoes</t>
  </si>
  <si>
    <t>080688689667</t>
  </si>
  <si>
    <t>Til The Season Comes Round Again</t>
  </si>
  <si>
    <t>080688697266</t>
  </si>
  <si>
    <t>Classic Christmas Carols</t>
  </si>
  <si>
    <t>080688903565</t>
  </si>
  <si>
    <t>Medals</t>
  </si>
  <si>
    <t>080688008666</t>
  </si>
  <si>
    <t>WOW #1s Deluxe Edition</t>
  </si>
  <si>
    <t>080688817169</t>
  </si>
  <si>
    <t>Various Artists - Vineyard Music</t>
  </si>
  <si>
    <t>WOW Christmas 2017</t>
  </si>
  <si>
    <t>080688996369</t>
  </si>
  <si>
    <t>Come Thou Fount</t>
  </si>
  <si>
    <t>080689458620</t>
  </si>
  <si>
    <t>Cindy Morgan</t>
  </si>
  <si>
    <t>How Could I Ask For More</t>
  </si>
  <si>
    <t>080688233860</t>
  </si>
  <si>
    <t>080689078620</t>
  </si>
  <si>
    <t>Roar</t>
  </si>
  <si>
    <t>080689293627</t>
  </si>
  <si>
    <t>Tennessee Christmas</t>
  </si>
  <si>
    <t>080688776961</t>
  </si>
  <si>
    <t>Three Wooden Crosses</t>
  </si>
  <si>
    <t>080688680268</t>
  </si>
  <si>
    <t>080689469664</t>
  </si>
  <si>
    <t>You're Here</t>
  </si>
  <si>
    <t>080688795962</t>
  </si>
  <si>
    <t>Rose of Bethlehem</t>
  </si>
  <si>
    <t>715187872028</t>
  </si>
  <si>
    <t>That Spirit Of Christmas</t>
  </si>
  <si>
    <t>080688902568</t>
  </si>
  <si>
    <t>080688703868</t>
  </si>
  <si>
    <t>080688870065</t>
  </si>
  <si>
    <t>God Is With Us</t>
  </si>
  <si>
    <t>080688781064</t>
  </si>
  <si>
    <t>Avalon</t>
  </si>
  <si>
    <t>We Are The Reason</t>
  </si>
  <si>
    <t>080688692162</t>
  </si>
  <si>
    <t>Chris Rice</t>
  </si>
  <si>
    <t>Welcome To Our World</t>
  </si>
  <si>
    <t>080688706463</t>
  </si>
  <si>
    <t>While You Were Sleeping</t>
  </si>
  <si>
    <t>080688659462</t>
  </si>
  <si>
    <t>Carman</t>
  </si>
  <si>
    <t>Comin' On Strong</t>
  </si>
  <si>
    <t>080688019464</t>
  </si>
  <si>
    <t>Home For the Holidays</t>
  </si>
  <si>
    <t>080688808761</t>
  </si>
  <si>
    <t>080688679965</t>
  </si>
  <si>
    <t>080688024864</t>
  </si>
  <si>
    <t>The Gift Of Christmas</t>
  </si>
  <si>
    <t>093624709169</t>
  </si>
  <si>
    <t>Ultimate Collection, The - Imperials</t>
  </si>
  <si>
    <t>080688889067</t>
  </si>
  <si>
    <t>All Is Well</t>
  </si>
  <si>
    <t>080688646769</t>
  </si>
  <si>
    <t>Gather At The River</t>
  </si>
  <si>
    <t>080689375668</t>
  </si>
  <si>
    <t>Here With Me</t>
  </si>
  <si>
    <t>080689462627</t>
  </si>
  <si>
    <t>The Hoppers</t>
  </si>
  <si>
    <t>I'm Just Waiting For My Ride</t>
  </si>
  <si>
    <t>811649001668</t>
  </si>
  <si>
    <t>879594002024</t>
  </si>
  <si>
    <t>The Perfect Tree</t>
  </si>
  <si>
    <t>879594001720</t>
  </si>
  <si>
    <t>Worship Tracks</t>
  </si>
  <si>
    <t>Wonderful, Merciful Savior</t>
  </si>
  <si>
    <t>080688663568</t>
  </si>
  <si>
    <t>Sing Noel</t>
  </si>
  <si>
    <t>194646502469</t>
  </si>
  <si>
    <t>Travis Cottrell</t>
  </si>
  <si>
    <t>Ring The Bells Performance Tracks</t>
  </si>
  <si>
    <t>878207003267</t>
  </si>
  <si>
    <t>Love &amp; The Outcome</t>
  </si>
  <si>
    <t>080688901660</t>
  </si>
  <si>
    <t>Amazing Grace (My Chains Are Gone)</t>
  </si>
  <si>
    <t>080688754761</t>
  </si>
  <si>
    <t>080688697969</t>
  </si>
  <si>
    <t>080688696962</t>
  </si>
  <si>
    <t>080688869465</t>
  </si>
  <si>
    <t>Wedding Tracks-Word</t>
  </si>
  <si>
    <t>The Prayer</t>
  </si>
  <si>
    <t>080688686161</t>
  </si>
  <si>
    <t>Hymns Of Worship</t>
  </si>
  <si>
    <t>080688624767</t>
  </si>
  <si>
    <t>WOW Christmas 2011</t>
  </si>
  <si>
    <t>080688945565</t>
  </si>
  <si>
    <t>Emmanuel, God With Us</t>
  </si>
  <si>
    <t>080689073625</t>
  </si>
  <si>
    <t>In The Name Of The Lord</t>
  </si>
  <si>
    <t>080689058660</t>
  </si>
  <si>
    <t>080688743161</t>
  </si>
  <si>
    <t>O Little Town Of Bethlehem</t>
  </si>
  <si>
    <t>080689141669</t>
  </si>
  <si>
    <t>One Wintry Night</t>
  </si>
  <si>
    <t>080688743260</t>
  </si>
  <si>
    <t>Sweet By And By</t>
  </si>
  <si>
    <t>080689428661</t>
  </si>
  <si>
    <t>The Giver And The Gift</t>
  </si>
  <si>
    <t>080688812263</t>
  </si>
  <si>
    <t>080689087622</t>
  </si>
  <si>
    <t>715187306325</t>
  </si>
  <si>
    <t>194646506764</t>
  </si>
  <si>
    <t>This Christmas</t>
  </si>
  <si>
    <t>080688025663</t>
  </si>
  <si>
    <t>Laugh A Little</t>
  </si>
  <si>
    <t>080688729868</t>
  </si>
  <si>
    <t>080688885267</t>
  </si>
  <si>
    <t>Meredith Andrews</t>
  </si>
  <si>
    <t>080688901561</t>
  </si>
  <si>
    <t>080688706364</t>
  </si>
  <si>
    <t>Middle Of A Miracle</t>
  </si>
  <si>
    <t>080688870164</t>
  </si>
  <si>
    <t>Shine On Us</t>
  </si>
  <si>
    <t>080688691561</t>
  </si>
  <si>
    <t>The Lord's Prayer</t>
  </si>
  <si>
    <t>080688676162</t>
  </si>
  <si>
    <t>Christ Is Come</t>
  </si>
  <si>
    <t>080688797560</t>
  </si>
  <si>
    <t>Come, Thou Fount Of Every Blessing</t>
  </si>
  <si>
    <t>080689229664</t>
  </si>
  <si>
    <t>El Shaddai</t>
  </si>
  <si>
    <t>080688645922</t>
  </si>
  <si>
    <t>Hark The Herald!</t>
  </si>
  <si>
    <t>080688742966</t>
  </si>
  <si>
    <t>080688812362</t>
  </si>
  <si>
    <t>Let There Be Light</t>
  </si>
  <si>
    <t>080688647360</t>
  </si>
  <si>
    <t>Erin O'Donnell</t>
  </si>
  <si>
    <t>080689076664</t>
  </si>
  <si>
    <t>Praise Medley</t>
  </si>
  <si>
    <t>080689150623</t>
  </si>
  <si>
    <t>080688932466</t>
  </si>
  <si>
    <t>Diamond Rio</t>
  </si>
  <si>
    <t>The Star Still Shines</t>
  </si>
  <si>
    <t>080688736767</t>
  </si>
  <si>
    <t>080689081620</t>
  </si>
  <si>
    <t>When Mama Prayed</t>
  </si>
  <si>
    <t>080688682668</t>
  </si>
  <si>
    <t>Your Grace Is Enough</t>
  </si>
  <si>
    <t>080688662561</t>
  </si>
  <si>
    <t>Integrity Music</t>
  </si>
  <si>
    <t>God Of Wonders</t>
  </si>
  <si>
    <t>Just As I Am</t>
  </si>
  <si>
    <t>Just Be Held</t>
  </si>
  <si>
    <t>I Heard The Bells On Christmas Day</t>
  </si>
  <si>
    <t>Kari Jobe</t>
  </si>
  <si>
    <t>Richard Smallwood</t>
  </si>
  <si>
    <t>Total Praise</t>
  </si>
  <si>
    <t>Rose Of Bethlehem</t>
  </si>
  <si>
    <t>Go Rest High On That Mountain</t>
  </si>
  <si>
    <t>Adore</t>
  </si>
  <si>
    <t>Heaven Everywhere</t>
  </si>
  <si>
    <t>We've Come This Far By Faith</t>
  </si>
  <si>
    <t>What Child Is This?</t>
  </si>
  <si>
    <t>Breath Of Heaven</t>
  </si>
  <si>
    <t>Changed</t>
  </si>
  <si>
    <t>You Are My Hiding Place</t>
  </si>
  <si>
    <t>Jesus Saves</t>
  </si>
  <si>
    <t>Gloria</t>
  </si>
  <si>
    <t>Have Yourself A Merry Little Christmas</t>
  </si>
  <si>
    <t>Clean</t>
  </si>
  <si>
    <t>Beautiful Star Of Bethlehem</t>
  </si>
  <si>
    <t>Say Amen</t>
  </si>
  <si>
    <t>Hark! The Herald Angels Sing</t>
  </si>
  <si>
    <t>Fair Trade Services</t>
  </si>
  <si>
    <t>Mansion Entertainment</t>
  </si>
  <si>
    <t>N'Vision</t>
  </si>
  <si>
    <t>Because Of Who You Are</t>
  </si>
  <si>
    <t>Christmas</t>
  </si>
  <si>
    <t>Child Of God</t>
  </si>
  <si>
    <t>Patty, Sandi</t>
  </si>
  <si>
    <t>Hoppers, The</t>
  </si>
  <si>
    <t>Jobe, Kari</t>
  </si>
  <si>
    <t xml:space="preserve">I Am Not Alone </t>
  </si>
  <si>
    <t>080688932367</t>
  </si>
  <si>
    <t>Greatest Songs Of The USA</t>
  </si>
  <si>
    <t>715187954465</t>
  </si>
  <si>
    <t>S</t>
  </si>
  <si>
    <t>Angels We Have Heard On High</t>
  </si>
  <si>
    <t>Inspirations, The</t>
  </si>
  <si>
    <t>I Know</t>
  </si>
  <si>
    <t>Aleho International Music-Word</t>
  </si>
  <si>
    <t>Christmas Songs</t>
  </si>
  <si>
    <t>All I Want For Christmas Is You</t>
  </si>
  <si>
    <t>USM1C1700068</t>
  </si>
  <si>
    <t>Double Edge Sword Records</t>
  </si>
  <si>
    <t>Burn The Ships</t>
  </si>
  <si>
    <t>USM1C1800160</t>
  </si>
  <si>
    <t>for King &amp; Country and Lecrae</t>
  </si>
  <si>
    <t>Amen (Reborn)</t>
  </si>
  <si>
    <t>USM1C2001433</t>
  </si>
  <si>
    <t>Heartcry Worship</t>
  </si>
  <si>
    <t>HeartCry Vol. 2: How Great Is Our God</t>
  </si>
  <si>
    <t>Ancient Of Days</t>
  </si>
  <si>
    <t>GBDFB1200208</t>
  </si>
  <si>
    <t>Crouch, Andrae</t>
  </si>
  <si>
    <t>Angels Medley: Hark!The Herald Angels Sing/Angels</t>
  </si>
  <si>
    <t>USQW19900095</t>
  </si>
  <si>
    <t>60's Soul Christmas Party</t>
  </si>
  <si>
    <t>USWR61505230</t>
  </si>
  <si>
    <t>Angels We Have Heard On High (Sanctus Real)</t>
  </si>
  <si>
    <t>USUM71308363</t>
  </si>
  <si>
    <t>Phelps, David</t>
  </si>
  <si>
    <t>David Phelps: The Ultimate Collection</t>
  </si>
  <si>
    <t>Arms Open Wide [Compilation Version]</t>
  </si>
  <si>
    <t>USWR60900611</t>
  </si>
  <si>
    <t>Caesar, Shirley</t>
  </si>
  <si>
    <t>Christmas With Shirley Caesar</t>
  </si>
  <si>
    <t>Ave Maria</t>
  </si>
  <si>
    <t>USWR60251192</t>
  </si>
  <si>
    <t>USQW19900098</t>
  </si>
  <si>
    <t>USWR61402380</t>
  </si>
  <si>
    <t>Mullen, Nicole C.</t>
  </si>
  <si>
    <t>Christmas In Black &amp; White</t>
  </si>
  <si>
    <t>Away In A Sacred Night</t>
  </si>
  <si>
    <t>USWR60301235</t>
  </si>
  <si>
    <t>Baby Boy</t>
  </si>
  <si>
    <t>USM1C1700053</t>
  </si>
  <si>
    <t>Judds, The</t>
  </si>
  <si>
    <t>Spiritual Reflections</t>
  </si>
  <si>
    <t>USM1C0200004</t>
  </si>
  <si>
    <t>The Ultimate Collection Vol. 1</t>
  </si>
  <si>
    <t>USWR61302070</t>
  </si>
  <si>
    <t>Mike Curb Congregation</t>
  </si>
  <si>
    <t>60 Classic Hymns: 60th Anniversary Tribute To Billy Graham</t>
  </si>
  <si>
    <t>USCRB0707137</t>
  </si>
  <si>
    <t>Angella Christie Sound Ministries</t>
  </si>
  <si>
    <t>Christie, Angella</t>
  </si>
  <si>
    <t>Draw The Line</t>
  </si>
  <si>
    <t>Bow Down And Worship</t>
  </si>
  <si>
    <t>USLXV0300309</t>
  </si>
  <si>
    <t>USM1C1800163</t>
  </si>
  <si>
    <t>Ceasefire</t>
  </si>
  <si>
    <t>USWR61506968</t>
  </si>
  <si>
    <t>OBB</t>
  </si>
  <si>
    <t>Feelin' Like Christmas</t>
  </si>
  <si>
    <t>Christmas Card To You</t>
  </si>
  <si>
    <t>USCRB1411100</t>
  </si>
  <si>
    <t>Christmas Lights - Single</t>
  </si>
  <si>
    <t>Christmas Lights</t>
  </si>
  <si>
    <t>USM1C2100117</t>
  </si>
  <si>
    <t>Do You Hear What I Hear</t>
  </si>
  <si>
    <t>USWR60251193</t>
  </si>
  <si>
    <t>Morgan, Cindy</t>
  </si>
  <si>
    <t>Elementary</t>
  </si>
  <si>
    <t>USWR60100085</t>
  </si>
  <si>
    <t>USM1C1700069</t>
  </si>
  <si>
    <t>Even At My Worst</t>
  </si>
  <si>
    <t>USM1C2100010</t>
  </si>
  <si>
    <t>Even At My Worst (Alternate Versions)</t>
  </si>
  <si>
    <t>USCRB1411098</t>
  </si>
  <si>
    <t>Velasquez, Jaci</t>
  </si>
  <si>
    <t>USWR60251523</t>
  </si>
  <si>
    <t>English, Michael</t>
  </si>
  <si>
    <t>Gospel: Michael English</t>
  </si>
  <si>
    <t>USCRB9800045</t>
  </si>
  <si>
    <t>USCRB1411099</t>
  </si>
  <si>
    <t>Battistelli, Francesca</t>
  </si>
  <si>
    <t>Go, Tell It On The Mountain</t>
  </si>
  <si>
    <t>USWR61201266</t>
  </si>
  <si>
    <t>GlassByrd</t>
  </si>
  <si>
    <t>Open Wide This Window</t>
  </si>
  <si>
    <t>USWR60200344</t>
  </si>
  <si>
    <t>God Only Knows</t>
  </si>
  <si>
    <t>USM1C1800159</t>
  </si>
  <si>
    <t>Burn The Ships (Deluxe Edition: Remixes &amp; Collaborations)</t>
  </si>
  <si>
    <t>USM1C1900027</t>
  </si>
  <si>
    <t>God Only Knows (Timbaland Remix)</t>
  </si>
  <si>
    <t>USM1C1900030</t>
  </si>
  <si>
    <t>Christmasing</t>
  </si>
  <si>
    <t>God Rest Ye Merry Gentlemen</t>
  </si>
  <si>
    <t>USWR60701482</t>
  </si>
  <si>
    <t>USWR60251183</t>
  </si>
  <si>
    <t>If We're Honest Deluxe Edition</t>
  </si>
  <si>
    <t>USWR61400102</t>
  </si>
  <si>
    <t>Stars Go Dim</t>
  </si>
  <si>
    <t>Better</t>
  </si>
  <si>
    <t>Heaven On Earth</t>
  </si>
  <si>
    <t>USM1C1800119</t>
  </si>
  <si>
    <t>Holy Holy Holy</t>
  </si>
  <si>
    <t>USCRB0707152</t>
  </si>
  <si>
    <t>Shea, George Beverly</t>
  </si>
  <si>
    <t>I'd Rather Have Jesus: A 20 Song Treasury</t>
  </si>
  <si>
    <t>USWR60251404</t>
  </si>
  <si>
    <t>USCRB9800049</t>
  </si>
  <si>
    <t>USM1C1900044</t>
  </si>
  <si>
    <t>I Know It Was The Blood Medley</t>
  </si>
  <si>
    <t>USLXV0300305</t>
  </si>
  <si>
    <t>I Look To You</t>
  </si>
  <si>
    <t>USM1C1800122</t>
  </si>
  <si>
    <t>Mighty Clouds Of Joy</t>
  </si>
  <si>
    <t>Cloudburst</t>
  </si>
  <si>
    <t>I Made A Step</t>
  </si>
  <si>
    <t>USM1C2000116</t>
  </si>
  <si>
    <t>Thomas, BJ</t>
  </si>
  <si>
    <t>BJ Thomas: The Definitive Collection</t>
  </si>
  <si>
    <t>I Wanna Be Ready</t>
  </si>
  <si>
    <t>USWR60701221</t>
  </si>
  <si>
    <t>Grant, Natalie</t>
  </si>
  <si>
    <t>Relentless</t>
  </si>
  <si>
    <t>I Will Not Be Moved</t>
  </si>
  <si>
    <t>USCP50702510</t>
  </si>
  <si>
    <t>A String Quartet Christmas: Elegant Christmas Instrumentals</t>
  </si>
  <si>
    <t>I Wonder As I Wander</t>
  </si>
  <si>
    <t>USWR61505623</t>
  </si>
  <si>
    <t>The Breath Of Life</t>
  </si>
  <si>
    <t>I'm Still Here</t>
  </si>
  <si>
    <t>USLXV0804205</t>
  </si>
  <si>
    <t>Plumb</t>
  </si>
  <si>
    <t>In My Arms (The Remixes)</t>
  </si>
  <si>
    <t>In My Arms</t>
  </si>
  <si>
    <t>USCP50702492</t>
  </si>
  <si>
    <t>Pierce, Chonda</t>
  </si>
  <si>
    <t>Yes...&amp; Amen</t>
  </si>
  <si>
    <t>In The Presence of Jehovah</t>
  </si>
  <si>
    <t>USWR60301288</t>
  </si>
  <si>
    <t>Canaan Records</t>
  </si>
  <si>
    <t>Mike Lefevre Quartet</t>
  </si>
  <si>
    <t>Nothin' But Good</t>
  </si>
  <si>
    <t>USWR60801433</t>
  </si>
  <si>
    <t>USWR61505229</t>
  </si>
  <si>
    <t>joy. (R3HAB Remix)</t>
  </si>
  <si>
    <t>USM1C1800281</t>
  </si>
  <si>
    <t>USWR60701497</t>
  </si>
  <si>
    <t>Like The Dew</t>
  </si>
  <si>
    <t>USLXV0804201</t>
  </si>
  <si>
    <t>USM1C1700050</t>
  </si>
  <si>
    <t>USM1C2000073</t>
  </si>
  <si>
    <t>Into The Silent Night (Extended)</t>
  </si>
  <si>
    <t>USWR61301514</t>
  </si>
  <si>
    <t>Into The Silent Night EP</t>
  </si>
  <si>
    <t>Little Drummer Boy (for King &amp; Country)</t>
  </si>
  <si>
    <t>USWR61201258</t>
  </si>
  <si>
    <t>Lord I Lift Your Name On High</t>
  </si>
  <si>
    <t>USLXV0300310</t>
  </si>
  <si>
    <t>Andrews, Meredith</t>
  </si>
  <si>
    <t>Behold The Savior</t>
  </si>
  <si>
    <t>USWR61300929</t>
  </si>
  <si>
    <t>30 All Time Favorite Christmas Songs</t>
  </si>
  <si>
    <t>USWR61301610</t>
  </si>
  <si>
    <t>WOW Christmas (Blue) 2013 Deluxe Edition</t>
  </si>
  <si>
    <t>Mary Did You Know? (Meredith Andrews)</t>
  </si>
  <si>
    <t>A Michael English Christmas</t>
  </si>
  <si>
    <t>USCRB0305906</t>
  </si>
  <si>
    <t>WOW</t>
  </si>
  <si>
    <t>WOW Christmas</t>
  </si>
  <si>
    <t>Mary, Did You Know? (Kathy Mattea)</t>
  </si>
  <si>
    <t>USMR18931000</t>
  </si>
  <si>
    <t>Huff, George</t>
  </si>
  <si>
    <t>My Christmas EP!</t>
  </si>
  <si>
    <t>Medley</t>
  </si>
  <si>
    <t>USWR60400608</t>
  </si>
  <si>
    <t>USCRB9800043</t>
  </si>
  <si>
    <t>Be One (Deluxe Version)</t>
  </si>
  <si>
    <t>More Than Anything</t>
  </si>
  <si>
    <t>USCRB1513090</t>
  </si>
  <si>
    <t>New &amp; #1 Radio Hits of 2015</t>
  </si>
  <si>
    <t>Multiplied</t>
  </si>
  <si>
    <t>USAT21500496</t>
  </si>
  <si>
    <t>Miller, Douglas</t>
  </si>
  <si>
    <t>Living On The Top</t>
  </si>
  <si>
    <t>My Soul Has Been Anchored</t>
  </si>
  <si>
    <t>USWR60701597</t>
  </si>
  <si>
    <t>USWR60701479</t>
  </si>
  <si>
    <t>O Come, All Ye Faithful</t>
  </si>
  <si>
    <t>USBWZ1700769</t>
  </si>
  <si>
    <t>Run Wild. Live Free. Love Strong</t>
  </si>
  <si>
    <t>O God Forgive Us</t>
  </si>
  <si>
    <t>USWR61401021</t>
  </si>
  <si>
    <t>USWR60701475</t>
  </si>
  <si>
    <t>USWR60702419</t>
  </si>
  <si>
    <t>O How I Love Jesus</t>
  </si>
  <si>
    <t>USCRB0707165</t>
  </si>
  <si>
    <t>On Heaven's Bright Shore</t>
  </si>
  <si>
    <t>USWR60900668</t>
  </si>
  <si>
    <t>Open My Heart</t>
  </si>
  <si>
    <t>USLXV0300303</t>
  </si>
  <si>
    <t>Love Come To Life</t>
  </si>
  <si>
    <t>USWR61200250</t>
  </si>
  <si>
    <t>Relate</t>
  </si>
  <si>
    <t>USM1C2100053</t>
  </si>
  <si>
    <t>Reprise</t>
  </si>
  <si>
    <t>USLXV0300306</t>
  </si>
  <si>
    <t>USCP50200102</t>
  </si>
  <si>
    <t>Shall We Gather At The River</t>
  </si>
  <si>
    <t>USCRB0707170</t>
  </si>
  <si>
    <t>Shattered (Radio Edit)</t>
  </si>
  <si>
    <t>USM1C2000010</t>
  </si>
  <si>
    <t>One Starry Night</t>
  </si>
  <si>
    <t>USWR61402447</t>
  </si>
  <si>
    <t>Unbreakable</t>
  </si>
  <si>
    <t>Swing Low, Sweet Chariot / I'll Fly Away</t>
  </si>
  <si>
    <t>USCRB1613521</t>
  </si>
  <si>
    <t xml:space="preserve">The Christmas Shoes </t>
  </si>
  <si>
    <t>USWR60501339</t>
  </si>
  <si>
    <t>Beautiful Offerings- Deluxe Edition</t>
  </si>
  <si>
    <t>The Lion and The Lamb</t>
  </si>
  <si>
    <t>USWR61505573</t>
  </si>
  <si>
    <t>Dayspring</t>
  </si>
  <si>
    <t>Watson, Wayne</t>
  </si>
  <si>
    <t>How Time Flies</t>
  </si>
  <si>
    <t>The Touch Of The Master's Hand</t>
  </si>
  <si>
    <t>USWR60250859</t>
  </si>
  <si>
    <t>The World Needs Your Love</t>
  </si>
  <si>
    <t>USWR60100084</t>
  </si>
  <si>
    <t>Together</t>
  </si>
  <si>
    <t>USM1C2000000</t>
  </si>
  <si>
    <t>TOGETHER</t>
  </si>
  <si>
    <t>For King and Country, Asbury, St. James</t>
  </si>
  <si>
    <t>TOGETHER (Acoustic Version)</t>
  </si>
  <si>
    <t>USM1C2000068</t>
  </si>
  <si>
    <t>USLXV0804206</t>
  </si>
  <si>
    <t>Southern Gospel Treasury</t>
  </si>
  <si>
    <t>Touring That City</t>
  </si>
  <si>
    <t>USWR60250042</t>
  </si>
  <si>
    <t>The Voice</t>
  </si>
  <si>
    <t>Unchained Melody</t>
  </si>
  <si>
    <t>USWR60801475</t>
  </si>
  <si>
    <t>Unchained Melody [Compilation Version]</t>
  </si>
  <si>
    <t>USWR60900617</t>
  </si>
  <si>
    <t>USWR60250568</t>
  </si>
  <si>
    <t>Ultimate Hits For Kids</t>
  </si>
  <si>
    <t>Voice Of Truth</t>
  </si>
  <si>
    <t>USWR60500306</t>
  </si>
  <si>
    <t>Was It A Morning Like This</t>
  </si>
  <si>
    <t>USWR60250667</t>
  </si>
  <si>
    <t>Watercolour Ponies</t>
  </si>
  <si>
    <t>USWR60250866</t>
  </si>
  <si>
    <t>We Wish You A Merry Christmas</t>
  </si>
  <si>
    <t>USWR60701483</t>
  </si>
  <si>
    <t>USLXV0804209</t>
  </si>
  <si>
    <t>Merry Christmas To You (Great Big Family Edition)</t>
  </si>
  <si>
    <t>USWR61301484</t>
  </si>
  <si>
    <t>What Are You Gonna Name Your Baby</t>
  </si>
  <si>
    <t>USWR60701476</t>
  </si>
  <si>
    <t>USWR60251198</t>
  </si>
  <si>
    <t>Real Love</t>
  </si>
  <si>
    <t>What If</t>
  </si>
  <si>
    <t>USM1C1700036</t>
  </si>
  <si>
    <t>When The Roll Is Called Up Yonder</t>
  </si>
  <si>
    <t>USCRB0707177</t>
  </si>
  <si>
    <t>USWR61402644</t>
  </si>
  <si>
    <t>Love Revolution</t>
  </si>
  <si>
    <t>Your Great Name</t>
  </si>
  <si>
    <t>USCRB1009214</t>
  </si>
  <si>
    <t>Winans, CeCe</t>
  </si>
  <si>
    <t>Grant, Amy</t>
  </si>
  <si>
    <t>Smith, Michael W.</t>
  </si>
  <si>
    <t>Tomlin, Chris</t>
  </si>
  <si>
    <t>Home For Christmas</t>
  </si>
  <si>
    <t>Paschal, Janet</t>
  </si>
  <si>
    <t>Yohe, Vicki</t>
  </si>
  <si>
    <t>Martins, The</t>
  </si>
  <si>
    <t>Written In Red</t>
  </si>
  <si>
    <t>ROYALTY REPORT - DEC 2021</t>
  </si>
  <si>
    <t>Total</t>
  </si>
  <si>
    <t>C</t>
  </si>
  <si>
    <t>Dl</t>
  </si>
  <si>
    <t>Behold Him</t>
  </si>
  <si>
    <t>080688045067</t>
  </si>
  <si>
    <t>Come What May +</t>
  </si>
  <si>
    <t>194646509963</t>
  </si>
  <si>
    <t>Reeves, Sarah</t>
  </si>
  <si>
    <t>Dance To It (Luca Schreiner Remix)</t>
  </si>
  <si>
    <t>194646501769</t>
  </si>
  <si>
    <t>Gloria (The King Has Come) - Single</t>
  </si>
  <si>
    <t>194646510464</t>
  </si>
  <si>
    <t>In Christ Alone: Greatest Hits</t>
  </si>
  <si>
    <t>715187893122</t>
  </si>
  <si>
    <t>BarlowGirl</t>
  </si>
  <si>
    <t>080688768560</t>
  </si>
  <si>
    <t>Myrrh Records</t>
  </si>
  <si>
    <t>Duncan, Bryan</t>
  </si>
  <si>
    <t>Christmas is Jesus</t>
  </si>
  <si>
    <t>080688404864</t>
  </si>
  <si>
    <t>Mullins, Rich &amp; A Raggamuffin Band</t>
  </si>
  <si>
    <t>The Jesus Record</t>
  </si>
  <si>
    <t>080688559267</t>
  </si>
  <si>
    <t>Imperials, The</t>
  </si>
  <si>
    <t>Christmas with the Imperials</t>
  </si>
  <si>
    <t>080688608866</t>
  </si>
  <si>
    <t>080688417062</t>
  </si>
  <si>
    <t>He Has Come For Us (God Rest Ye Merry Gentlemen)</t>
  </si>
  <si>
    <t>080688804961</t>
  </si>
  <si>
    <t>Love Takes Time: Seventeen Timeless Classics</t>
  </si>
  <si>
    <t>080688909161</t>
  </si>
  <si>
    <t>080688406660</t>
  </si>
  <si>
    <t>What Child Is This?: feat. The London Symphony Orchestra</t>
  </si>
  <si>
    <t>080688940560</t>
  </si>
  <si>
    <t>Brooklyn Tabernacle Choir, The</t>
  </si>
  <si>
    <t xml:space="preserve">Forever </t>
  </si>
  <si>
    <t>Hill, Faith</t>
  </si>
  <si>
    <t>Boltz, Ray</t>
  </si>
  <si>
    <t>Williams, Joy</t>
  </si>
  <si>
    <t>Troccoli, Kathy</t>
  </si>
  <si>
    <t>7eventh Time Down</t>
  </si>
  <si>
    <t>Patty, Sandi &amp; Harris, Larnelle</t>
  </si>
  <si>
    <t>Lampa, Rachael</t>
  </si>
  <si>
    <t>Rice, Chris</t>
  </si>
  <si>
    <t>Shust, Aaron</t>
  </si>
  <si>
    <t>Chapman, Steven Curtis</t>
  </si>
  <si>
    <t>Shepherd Boy</t>
  </si>
  <si>
    <t>Groves, Sara</t>
  </si>
  <si>
    <t>From This Moment On</t>
  </si>
  <si>
    <t>Free, Brian &amp; Assurance</t>
  </si>
  <si>
    <t>715187305922</t>
  </si>
  <si>
    <t>Bless The Broken Road</t>
  </si>
  <si>
    <t>715187325524</t>
  </si>
  <si>
    <t>Glory</t>
  </si>
  <si>
    <t>715187327627</t>
  </si>
  <si>
    <t>Hope, Mallary</t>
  </si>
  <si>
    <t>Just A Baby (Mary's Song)</t>
  </si>
  <si>
    <t>715187423268</t>
  </si>
  <si>
    <t>Lord's Prayer, The (Deliver Us)</t>
  </si>
  <si>
    <t>715187340527</t>
  </si>
  <si>
    <t>715187356726</t>
  </si>
  <si>
    <t>O The Blood</t>
  </si>
  <si>
    <t>715187391963</t>
  </si>
  <si>
    <t>Rose of Bethlehem Complete Tracks</t>
  </si>
  <si>
    <t>715187927360</t>
  </si>
  <si>
    <t>715187316126</t>
  </si>
  <si>
    <t>Cottrell, Travis</t>
  </si>
  <si>
    <t>Ancient Words</t>
  </si>
  <si>
    <t>080689032868</t>
  </si>
  <si>
    <t>Travis, Randy</t>
  </si>
  <si>
    <t>080688884666</t>
  </si>
  <si>
    <t>Doxology</t>
  </si>
  <si>
    <t>080688955960</t>
  </si>
  <si>
    <t>080688869267</t>
  </si>
  <si>
    <t>Hey Moon</t>
  </si>
  <si>
    <t>080688885168</t>
  </si>
  <si>
    <t>080688902360</t>
  </si>
  <si>
    <t>Hope Was Born This Night</t>
  </si>
  <si>
    <t>080688884963</t>
  </si>
  <si>
    <t>Overwhelmed</t>
  </si>
  <si>
    <t>080688900762</t>
  </si>
  <si>
    <t>When Love Came Down</t>
  </si>
  <si>
    <t>080688898960</t>
  </si>
  <si>
    <t>Another Time, Another Place</t>
  </si>
  <si>
    <t>080688689261</t>
  </si>
  <si>
    <t>080688694968</t>
  </si>
  <si>
    <t>080688874667</t>
  </si>
  <si>
    <t>Christmas Is All In The Heart</t>
  </si>
  <si>
    <t>080688689568</t>
  </si>
  <si>
    <t>City On The Hill</t>
  </si>
  <si>
    <t>080688846862</t>
  </si>
  <si>
    <t>Lowry, Mark</t>
  </si>
  <si>
    <t>Come as You Are</t>
  </si>
  <si>
    <t>080688952563</t>
  </si>
  <si>
    <t>Completely Yours</t>
  </si>
  <si>
    <t>080689106866</t>
  </si>
  <si>
    <t>Do They See Jesus In Me</t>
  </si>
  <si>
    <t>080688660468</t>
  </si>
  <si>
    <t>For Such A Time As This</t>
  </si>
  <si>
    <t>080689615863</t>
  </si>
  <si>
    <t>080688895266</t>
  </si>
  <si>
    <t>God With Us</t>
  </si>
  <si>
    <t>080688755263</t>
  </si>
  <si>
    <t>080688697365</t>
  </si>
  <si>
    <t>I Believe In A Hill Called Mount Calvary</t>
  </si>
  <si>
    <t>080688711160</t>
  </si>
  <si>
    <t>080688692964</t>
  </si>
  <si>
    <t>080688780968</t>
  </si>
  <si>
    <t>080688694463</t>
  </si>
  <si>
    <t>It's The Most Wonderful Time Of The Year</t>
  </si>
  <si>
    <t>080688696764</t>
  </si>
  <si>
    <t>080688869861</t>
  </si>
  <si>
    <t>080688890063</t>
  </si>
  <si>
    <t>Paris, Twila</t>
  </si>
  <si>
    <t>Lamb Of God</t>
  </si>
  <si>
    <t>080688672263</t>
  </si>
  <si>
    <t>Love Has Come</t>
  </si>
  <si>
    <t>080688696863</t>
  </si>
  <si>
    <t>080688659660</t>
  </si>
  <si>
    <t>080688712464</t>
  </si>
  <si>
    <t>My Savior My God</t>
  </si>
  <si>
    <t>080688693268</t>
  </si>
  <si>
    <t>Narcissus</t>
  </si>
  <si>
    <t>Offering  (Christmas Version)</t>
  </si>
  <si>
    <t>080688781163</t>
  </si>
  <si>
    <t>On My Knees</t>
  </si>
  <si>
    <t>080688672362</t>
  </si>
  <si>
    <t>080688672768</t>
  </si>
  <si>
    <t>Finding Favour</t>
  </si>
  <si>
    <t xml:space="preserve">Say Amen </t>
  </si>
  <si>
    <t>080688896065</t>
  </si>
  <si>
    <t>080688952662</t>
  </si>
  <si>
    <t>080688871765</t>
  </si>
  <si>
    <t>080688703967</t>
  </si>
  <si>
    <t>080688691868</t>
  </si>
  <si>
    <t>Where Joy And Sorrow Meet</t>
  </si>
  <si>
    <t>080688693367</t>
  </si>
  <si>
    <t>080688692360</t>
  </si>
  <si>
    <t>Word Tracks</t>
  </si>
  <si>
    <t>Flesh Of My Flesh</t>
  </si>
  <si>
    <t>080688685461</t>
  </si>
  <si>
    <t>In This Very Room</t>
  </si>
  <si>
    <t>080688675967</t>
  </si>
  <si>
    <t>080689029868</t>
  </si>
  <si>
    <t>Habedank, Joseph</t>
  </si>
  <si>
    <t>The Beauty of the Blood</t>
  </si>
  <si>
    <t>080688952969</t>
  </si>
  <si>
    <t>Smallwood, Richard</t>
  </si>
  <si>
    <t>The Center Of My Joy</t>
  </si>
  <si>
    <t>080688100568</t>
  </si>
  <si>
    <t>A Heart Like Yours</t>
  </si>
  <si>
    <t>080689419621</t>
  </si>
  <si>
    <t>080688681166</t>
  </si>
  <si>
    <t>080689304668</t>
  </si>
  <si>
    <t>Because You Are</t>
  </si>
  <si>
    <t>080688729462</t>
  </si>
  <si>
    <t>Bethlehem Star</t>
  </si>
  <si>
    <t>080689085628</t>
  </si>
  <si>
    <t>080689425660</t>
  </si>
  <si>
    <t>080689070624</t>
  </si>
  <si>
    <t>080689071621</t>
  </si>
  <si>
    <t>Freeman, Ronnie</t>
  </si>
  <si>
    <t>Come To The River</t>
  </si>
  <si>
    <t>080689241628</t>
  </si>
  <si>
    <t>Draw Me Nearer</t>
  </si>
  <si>
    <t>080688792961</t>
  </si>
  <si>
    <t>080689056628</t>
  </si>
  <si>
    <t>Emmanuel, God With Us/O Come O Come Emmanuel</t>
  </si>
  <si>
    <t>080688682163</t>
  </si>
  <si>
    <t>Generations</t>
  </si>
  <si>
    <t>080689052620</t>
  </si>
  <si>
    <t>080689136665</t>
  </si>
  <si>
    <t>080689075629</t>
  </si>
  <si>
    <t>080689178665</t>
  </si>
  <si>
    <t>080689394621</t>
  </si>
  <si>
    <t>I Will Praise The Lord</t>
  </si>
  <si>
    <t>080689015625</t>
  </si>
  <si>
    <t>080688705367</t>
  </si>
  <si>
    <t>Ortega, Fernando</t>
  </si>
  <si>
    <t>Jesus, King Of Angels</t>
  </si>
  <si>
    <t>080689341663</t>
  </si>
  <si>
    <t>080688702069</t>
  </si>
  <si>
    <t>080688646967</t>
  </si>
  <si>
    <t>080689281662</t>
  </si>
  <si>
    <t>Schultz, Mark</t>
  </si>
  <si>
    <t>Letters From War</t>
  </si>
  <si>
    <t>080689407666</t>
  </si>
  <si>
    <t>O'Donnell, Erin</t>
  </si>
  <si>
    <t>Merry Christmas, Baby</t>
  </si>
  <si>
    <t>080689282669</t>
  </si>
  <si>
    <t>My Life Is In Your Hands</t>
  </si>
  <si>
    <t>080689221620</t>
  </si>
  <si>
    <t>Not So Silent Night</t>
  </si>
  <si>
    <t>080688812164</t>
  </si>
  <si>
    <t>080688715465</t>
  </si>
  <si>
    <t>080688716066</t>
  </si>
  <si>
    <t>Oh, What A Beautiful Name</t>
  </si>
  <si>
    <t>080689086625</t>
  </si>
  <si>
    <t>080689048623</t>
  </si>
  <si>
    <t>Still Doing Great Things</t>
  </si>
  <si>
    <t>080689219627</t>
  </si>
  <si>
    <t>080689018626</t>
  </si>
  <si>
    <t>080689013621</t>
  </si>
  <si>
    <t>080688681227</t>
  </si>
  <si>
    <t>080688715564</t>
  </si>
  <si>
    <t>080689322662</t>
  </si>
  <si>
    <t>The Word</t>
  </si>
  <si>
    <t>080689054624</t>
  </si>
  <si>
    <t xml:space="preserve">Velasquez, Jaci  and Phillips, Jill </t>
  </si>
  <si>
    <t>Trust In The Lord</t>
  </si>
  <si>
    <t>080689253669</t>
  </si>
  <si>
    <t>080689082627</t>
  </si>
  <si>
    <t>080689083662</t>
  </si>
  <si>
    <t>Yahweh</t>
  </si>
  <si>
    <t>811649001866</t>
  </si>
  <si>
    <t>Draw Me Close</t>
  </si>
  <si>
    <t>080688674366</t>
  </si>
  <si>
    <t>Watermark</t>
  </si>
  <si>
    <t>080688674564</t>
  </si>
  <si>
    <t>080688671167</t>
  </si>
  <si>
    <t>Softly And Tenderly</t>
  </si>
  <si>
    <t>How Beautiful</t>
  </si>
  <si>
    <t>Rod + Rose</t>
  </si>
  <si>
    <t>Mary Had A Little Lamb</t>
  </si>
  <si>
    <t>194646014863</t>
  </si>
  <si>
    <t>715187875623</t>
  </si>
  <si>
    <t>080688879464</t>
  </si>
  <si>
    <t>Cynthia Clawson</t>
  </si>
  <si>
    <t>Carolsinger</t>
  </si>
  <si>
    <t>080688824662</t>
  </si>
  <si>
    <t>Heed The Call</t>
  </si>
  <si>
    <t>080688564469</t>
  </si>
  <si>
    <t>Hymnsinger</t>
  </si>
  <si>
    <t>080688824761</t>
  </si>
  <si>
    <t>715187398566</t>
  </si>
  <si>
    <t>Performance Track</t>
  </si>
  <si>
    <t>Defender (Performance Track)</t>
  </si>
  <si>
    <t>080688018368</t>
  </si>
  <si>
    <t>Ingrid Rosario</t>
  </si>
  <si>
    <t>Tu Eres Mi Respirar</t>
  </si>
  <si>
    <t>080689057861</t>
  </si>
  <si>
    <t>Friend Of A Wounded Heart</t>
  </si>
  <si>
    <t>080688939069</t>
  </si>
  <si>
    <t>If We're Honest</t>
  </si>
  <si>
    <t>080688899868</t>
  </si>
  <si>
    <t>Joy Williams</t>
  </si>
  <si>
    <t>I Look to You</t>
  </si>
  <si>
    <t>080688854461</t>
  </si>
  <si>
    <t>Just Say Jesus</t>
  </si>
  <si>
    <t>080688880460</t>
  </si>
  <si>
    <t>Untitled Hymn (Come To Jesus)</t>
  </si>
  <si>
    <t>080688659769</t>
  </si>
  <si>
    <t>Cherish The Treasure</t>
  </si>
  <si>
    <t>080688675561</t>
  </si>
  <si>
    <t>080688685560</t>
  </si>
  <si>
    <t>080688686260</t>
  </si>
  <si>
    <t>Coventry Carol</t>
  </si>
  <si>
    <t>080688702267</t>
  </si>
  <si>
    <t>080689307669</t>
  </si>
  <si>
    <t>080689426667</t>
  </si>
  <si>
    <t>Love Goes On</t>
  </si>
  <si>
    <t>080689440663</t>
  </si>
  <si>
    <t>Nessun Dorma</t>
  </si>
  <si>
    <t>080688782863</t>
  </si>
  <si>
    <t>080689140662</t>
  </si>
  <si>
    <t>080688680169</t>
  </si>
  <si>
    <t>One Touch (Press)</t>
  </si>
  <si>
    <t>080688720964</t>
  </si>
  <si>
    <t>Our King</t>
  </si>
  <si>
    <t>080688734268</t>
  </si>
  <si>
    <t>080689237621</t>
  </si>
  <si>
    <t>Distributor</t>
  </si>
  <si>
    <t>Total Units</t>
  </si>
  <si>
    <t>Marketshare
By Total Sales</t>
  </si>
  <si>
    <t>Total Burns</t>
  </si>
  <si>
    <t>Total Burned</t>
  </si>
  <si>
    <t>Nov 2021</t>
  </si>
  <si>
    <t>Oct 2021</t>
  </si>
  <si>
    <t>Sep 2021</t>
  </si>
  <si>
    <t>Aug 2021</t>
  </si>
  <si>
    <t>Jun 2021</t>
  </si>
  <si>
    <t>May 2021</t>
  </si>
  <si>
    <t>Apr 2021</t>
  </si>
  <si>
    <t>Mar 2021</t>
  </si>
  <si>
    <t>Feb 2021</t>
  </si>
  <si>
    <t>Jan 2021</t>
  </si>
  <si>
    <t>Dec 2020</t>
  </si>
  <si>
    <t>Nov 2020</t>
  </si>
  <si>
    <t>Oct 2020</t>
  </si>
  <si>
    <t>Sep 2020</t>
  </si>
  <si>
    <t>Aug 2020</t>
  </si>
  <si>
    <t>Jul 2020</t>
  </si>
  <si>
    <t>Jun 2020</t>
  </si>
  <si>
    <t>May 2020</t>
  </si>
  <si>
    <t>Apr 2020</t>
  </si>
  <si>
    <t>Mar 2020</t>
  </si>
  <si>
    <t>Feb 2020</t>
  </si>
  <si>
    <t>Jan 2020</t>
  </si>
  <si>
    <t>Dec 2019</t>
  </si>
  <si>
    <t>Nov 2019</t>
  </si>
  <si>
    <t>Oct 2019</t>
  </si>
  <si>
    <t>Sep 2019</t>
  </si>
  <si>
    <t>Aug 2019</t>
  </si>
  <si>
    <t>Jul 2019</t>
  </si>
  <si>
    <t>Jun 2019</t>
  </si>
  <si>
    <t>May 2019</t>
  </si>
  <si>
    <t>Apr 2019</t>
  </si>
  <si>
    <t>Mar 2019</t>
  </si>
  <si>
    <t>Feb 2019</t>
  </si>
  <si>
    <t>Jan 2019</t>
  </si>
  <si>
    <t>Dec 2018</t>
  </si>
  <si>
    <t>Nov 2018</t>
  </si>
  <si>
    <t>Oct 2018</t>
  </si>
  <si>
    <t>Sep 2018</t>
  </si>
  <si>
    <t>Aug 2018</t>
  </si>
  <si>
    <t>Jul 2018</t>
  </si>
  <si>
    <t>Jun 2018</t>
  </si>
  <si>
    <t>May 2018</t>
  </si>
  <si>
    <t>Apr 2018</t>
  </si>
  <si>
    <t>Mar 2018</t>
  </si>
  <si>
    <t>Feb 2018</t>
  </si>
  <si>
    <t>Jan 2018</t>
  </si>
  <si>
    <t>Dec 2017</t>
  </si>
  <si>
    <t>Nov 2017</t>
  </si>
  <si>
    <t>Oct 2017</t>
  </si>
  <si>
    <t>Sep 2017</t>
  </si>
  <si>
    <t>Aug 2017</t>
  </si>
  <si>
    <t>Jul 2017</t>
  </si>
  <si>
    <t>Jun 2017</t>
  </si>
  <si>
    <t>May 2017</t>
  </si>
  <si>
    <t>Apr 2017</t>
  </si>
  <si>
    <t>Mar 2017</t>
  </si>
  <si>
    <t>Feb 2017</t>
  </si>
  <si>
    <t>Jan 2017</t>
  </si>
  <si>
    <t>Dec 2016</t>
  </si>
  <si>
    <t>Oct 2016</t>
  </si>
  <si>
    <t>Sep 2016</t>
  </si>
  <si>
    <t>Aug 2016</t>
  </si>
  <si>
    <t>Jul 2016</t>
  </si>
  <si>
    <t>Jun 2016</t>
  </si>
  <si>
    <t>May 2016</t>
  </si>
  <si>
    <t>Apr 2016</t>
  </si>
  <si>
    <t>Mar 2016</t>
  </si>
  <si>
    <t>Feb 2016</t>
  </si>
  <si>
    <t>Jan 2016</t>
  </si>
  <si>
    <t>Dec 2015</t>
  </si>
  <si>
    <t>Nov 2015</t>
  </si>
  <si>
    <t>Oct 2015</t>
  </si>
  <si>
    <t>Sep 2015</t>
  </si>
  <si>
    <t>Aug 2015</t>
  </si>
  <si>
    <t>Jul 2015</t>
  </si>
  <si>
    <t>Jun 2015</t>
  </si>
  <si>
    <t>May 2015</t>
  </si>
  <si>
    <t>Apr 2015</t>
  </si>
  <si>
    <t>Mar 2015</t>
  </si>
  <si>
    <t>Feb 2015</t>
  </si>
  <si>
    <t>Jan 2015</t>
  </si>
  <si>
    <t>Dec 2014</t>
  </si>
  <si>
    <t>Nov 2014</t>
  </si>
  <si>
    <t>Oct 2014</t>
  </si>
  <si>
    <t>Sep 2014</t>
  </si>
  <si>
    <t>Aug 2014</t>
  </si>
  <si>
    <t>Jul 2014</t>
  </si>
  <si>
    <t>Jun 2014</t>
  </si>
  <si>
    <t>May 2014</t>
  </si>
  <si>
    <t>Apr 2014</t>
  </si>
  <si>
    <t>Mar 2014</t>
  </si>
  <si>
    <t>Feb 2014</t>
  </si>
  <si>
    <t>Jan 2014</t>
  </si>
  <si>
    <t>Dec 2013</t>
  </si>
  <si>
    <t>Nov 2013</t>
  </si>
  <si>
    <t>Oct 2013</t>
  </si>
  <si>
    <t>Sep 2013</t>
  </si>
  <si>
    <t>Aug 2013</t>
  </si>
  <si>
    <t>Jul 2013</t>
  </si>
  <si>
    <t>Jun 2013</t>
  </si>
  <si>
    <t>May 2013</t>
  </si>
  <si>
    <t>Apr 2013</t>
  </si>
  <si>
    <t>Mar 2013</t>
  </si>
  <si>
    <t>Feb 2013</t>
  </si>
  <si>
    <t>Jan 2013</t>
  </si>
  <si>
    <t>Dec 2012</t>
  </si>
  <si>
    <t>Nov 2012</t>
  </si>
  <si>
    <t>Oct 2012</t>
  </si>
  <si>
    <t>Sep 2012</t>
  </si>
  <si>
    <t>Aug 2012</t>
  </si>
  <si>
    <t>Jul 2012</t>
  </si>
  <si>
    <t>Jun 2012</t>
  </si>
  <si>
    <t>May 2012</t>
  </si>
  <si>
    <t>Apr 2012</t>
  </si>
  <si>
    <t>Mar 2012</t>
  </si>
  <si>
    <t>Feb 2012</t>
  </si>
  <si>
    <t>Jan 2012</t>
  </si>
  <si>
    <t>Dec 2011</t>
  </si>
  <si>
    <t>Nov 2011</t>
  </si>
  <si>
    <t>Oct 2011</t>
  </si>
  <si>
    <t>Sep 2011</t>
  </si>
  <si>
    <t>Aug 2011</t>
  </si>
  <si>
    <t>July 2011</t>
  </si>
  <si>
    <t>June 2011</t>
  </si>
  <si>
    <t>May 2011</t>
  </si>
  <si>
    <t>April 2011</t>
  </si>
  <si>
    <t>March 2011</t>
  </si>
  <si>
    <t>February 2011</t>
  </si>
  <si>
    <t>January 2011</t>
  </si>
  <si>
    <t>December 2010</t>
  </si>
  <si>
    <t>November 2010</t>
  </si>
  <si>
    <t>October 2010</t>
  </si>
  <si>
    <t>September 2010</t>
  </si>
  <si>
    <t>August 2010</t>
  </si>
  <si>
    <t>July 2010</t>
  </si>
  <si>
    <t>June 2010</t>
  </si>
  <si>
    <t>May 2010</t>
  </si>
  <si>
    <t>April 2010</t>
  </si>
  <si>
    <t>March 2010</t>
  </si>
  <si>
    <t>February 2010</t>
  </si>
  <si>
    <t>January 2010</t>
  </si>
  <si>
    <t>December 2009</t>
  </si>
  <si>
    <t>November 2009</t>
  </si>
  <si>
    <t>October 2009</t>
  </si>
  <si>
    <t>September 2009</t>
  </si>
  <si>
    <t>August 2009</t>
  </si>
  <si>
    <t>July 2009</t>
  </si>
  <si>
    <t>June 2009</t>
  </si>
  <si>
    <t>May 2009</t>
  </si>
  <si>
    <t>April 2009</t>
  </si>
  <si>
    <t>March 2009</t>
  </si>
  <si>
    <t>February 2009</t>
  </si>
  <si>
    <t>January 2009</t>
  </si>
  <si>
    <t>December</t>
  </si>
  <si>
    <t>November</t>
  </si>
  <si>
    <t>October</t>
  </si>
  <si>
    <t>September</t>
  </si>
  <si>
    <t>August</t>
  </si>
  <si>
    <t>July</t>
  </si>
  <si>
    <t>June</t>
  </si>
  <si>
    <t>May</t>
  </si>
  <si>
    <t>April</t>
  </si>
  <si>
    <t>March</t>
  </si>
  <si>
    <t>February</t>
  </si>
  <si>
    <t>January</t>
  </si>
  <si>
    <t>Daywind</t>
  </si>
  <si>
    <t>Provident</t>
  </si>
  <si>
    <t>Crossroads</t>
  </si>
  <si>
    <t>Word</t>
  </si>
  <si>
    <t>Word/Curb</t>
  </si>
  <si>
    <t>Misc Labels</t>
  </si>
  <si>
    <t>Capital Christian</t>
  </si>
  <si>
    <t>EMI</t>
  </si>
  <si>
    <t>Curb</t>
  </si>
  <si>
    <t>PrimoTrax</t>
  </si>
  <si>
    <t>Integra iSing</t>
  </si>
  <si>
    <t>Integrity Media</t>
  </si>
  <si>
    <t>EMI-Gaither</t>
  </si>
  <si>
    <t>INO Records</t>
  </si>
  <si>
    <t>WSR</t>
  </si>
  <si>
    <t>ProSound</t>
  </si>
  <si>
    <t>Mansion</t>
  </si>
  <si>
    <t>Infinity</t>
  </si>
  <si>
    <t>LifeWay Worship</t>
  </si>
  <si>
    <t>Ditto Trax</t>
  </si>
  <si>
    <t>ACCOMP TRACK ANALYSIS</t>
  </si>
  <si>
    <t>Avg All Content Discs Per Store</t>
  </si>
  <si>
    <t>Top 50 Titles-Total Burns</t>
  </si>
  <si>
    <t>Total # of AC Titles Sold</t>
  </si>
  <si>
    <t>Avg Perfm Tracks discs Per Store</t>
  </si>
  <si>
    <t>54.0</t>
  </si>
  <si>
    <t>SS Marketshare ACs This Month</t>
  </si>
  <si>
    <t>SS Marketshare ACs TYD</t>
  </si>
  <si>
    <t>% Above Top 125</t>
  </si>
  <si>
    <t>ALBUMS ANALYSIS</t>
  </si>
  <si>
    <t>Total number of individual album titles sold</t>
  </si>
  <si>
    <t>Top 10% of AC tiles representation of total sales</t>
  </si>
  <si>
    <t>% of all AC titles that sold 1-2x</t>
  </si>
  <si>
    <t>SONGS ANALYSIS</t>
  </si>
  <si>
    <t>Total number of individual song titles sold</t>
  </si>
  <si>
    <t>Total number of songs sold</t>
  </si>
  <si>
    <t>Total Individual Titles Burned Just 2</t>
  </si>
  <si>
    <t>Top 10% of the ALBUM titles representation of total sales</t>
  </si>
  <si>
    <t>Total Individual Titles Burned</t>
  </si>
  <si>
    <t>%</t>
  </si>
  <si>
    <t>% of album sales from INDIE labels</t>
  </si>
  <si>
    <t>% of ALBUMS selling 1-2x per title</t>
  </si>
  <si>
    <t>% Above Top 300</t>
  </si>
  <si>
    <t>Top 10% of the SONGS representation of total sales</t>
  </si>
  <si>
    <t>Total Individual Titles Burned Just 1</t>
  </si>
  <si>
    <t>% of song sales from INDIE labels</t>
  </si>
  <si>
    <t xml:space="preserve">% of SONGS selling 1-2x per title </t>
  </si>
  <si>
    <t>Dec 2021</t>
  </si>
  <si>
    <t>Sub-Total</t>
  </si>
  <si>
    <t>Defects</t>
  </si>
  <si>
    <t>Report Total</t>
  </si>
  <si>
    <t>Burns</t>
  </si>
  <si>
    <t>Type</t>
  </si>
  <si>
    <t>Blank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</si>
</sst>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0.0"/>
    <numFmt numFmtId="165" formatCode="0.0%"/>
  </numFmts>
  <fonts count="9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10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indexed="1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1" fillId="0" borderId="0" xfId="0" quotePrefix="1" applyFont="1"/>
    <xf numFmtId="8" fontId="1" fillId="0" borderId="0" xfId="0" applyNumberFormat="1" applyFont="1"/>
    <xf numFmtId="0" fontId="1" fillId="0" borderId="0" xfId="0" applyFont="1" applyFill="1"/>
    <xf numFmtId="0" fontId="1" fillId="0" borderId="0" xfId="0" quotePrefix="1" applyFont="1" applyFill="1"/>
    <xf numFmtId="0" fontId="2" fillId="0" borderId="0" xfId="0" applyFont="1" applyFill="1"/>
    <xf numFmtId="8" fontId="2" fillId="0" borderId="0" xfId="0" applyNumberFormat="1" applyFont="1" applyFill="1"/>
    <xf numFmtId="8" fontId="1" fillId="0" borderId="0" xfId="0" applyNumberFormat="1" applyFont="1" applyFill="1"/>
    <xf numFmtId="38" fontId="2" fillId="0" borderId="0" xfId="0" applyNumberFormat="1" applyFont="1" applyFill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textRotation="90"/>
    </xf>
    <xf numFmtId="10" fontId="3" fillId="0" borderId="3" xfId="0" applyNumberFormat="1" applyFont="1" applyBorder="1" applyAlignment="1">
      <alignment horizontal="center" textRotation="90" wrapText="1"/>
    </xf>
    <xf numFmtId="10" fontId="3" fillId="2" borderId="2" xfId="0" applyNumberFormat="1" applyFont="1" applyFill="1" applyBorder="1" applyAlignment="1">
      <alignment horizontal="center" textRotation="90" wrapText="1"/>
    </xf>
    <xf numFmtId="0" fontId="3" fillId="0" borderId="3" xfId="0" applyFont="1" applyBorder="1" applyAlignment="1">
      <alignment horizontal="center" textRotation="90" wrapText="1"/>
    </xf>
    <xf numFmtId="0" fontId="3" fillId="0" borderId="3" xfId="0" applyFont="1" applyBorder="1" applyAlignment="1">
      <alignment horizontal="center" textRotation="90"/>
    </xf>
    <xf numFmtId="0" fontId="4" fillId="0" borderId="0" xfId="0" applyFont="1"/>
    <xf numFmtId="49" fontId="4" fillId="2" borderId="0" xfId="0" applyNumberFormat="1" applyFont="1" applyFill="1" applyAlignment="1">
      <alignment horizontal="center"/>
    </xf>
    <xf numFmtId="0" fontId="4" fillId="0" borderId="4" xfId="0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10" fontId="4" fillId="0" borderId="5" xfId="0" applyNumberFormat="1" applyFont="1" applyBorder="1" applyAlignment="1">
      <alignment vertical="center"/>
    </xf>
    <xf numFmtId="10" fontId="4" fillId="2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10" fontId="4" fillId="0" borderId="4" xfId="0" applyNumberFormat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6" xfId="0" applyFont="1" applyBorder="1" applyAlignment="1">
      <alignment vertical="center"/>
    </xf>
    <xf numFmtId="3" fontId="3" fillId="0" borderId="7" xfId="0" applyNumberFormat="1" applyFont="1" applyBorder="1" applyAlignment="1">
      <alignment vertical="center"/>
    </xf>
    <xf numFmtId="10" fontId="3" fillId="0" borderId="8" xfId="0" applyNumberFormat="1" applyFont="1" applyBorder="1" applyAlignment="1">
      <alignment vertical="center"/>
    </xf>
    <xf numFmtId="10" fontId="3" fillId="2" borderId="7" xfId="0" applyNumberFormat="1" applyFont="1" applyFill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10" fontId="3" fillId="0" borderId="6" xfId="0" applyNumberFormat="1" applyFont="1" applyBorder="1" applyAlignment="1">
      <alignment vertical="center"/>
    </xf>
    <xf numFmtId="3" fontId="4" fillId="0" borderId="0" xfId="0" applyNumberFormat="1" applyFont="1"/>
    <xf numFmtId="0" fontId="4" fillId="2" borderId="0" xfId="0" applyFont="1" applyFill="1"/>
    <xf numFmtId="10" fontId="4" fillId="0" borderId="0" xfId="0" applyNumberFormat="1" applyFont="1"/>
    <xf numFmtId="0" fontId="5" fillId="0" borderId="0" xfId="0" applyFont="1"/>
    <xf numFmtId="0" fontId="5" fillId="2" borderId="0" xfId="0" applyFont="1" applyFill="1"/>
    <xf numFmtId="0" fontId="3" fillId="0" borderId="0" xfId="0" applyFont="1"/>
    <xf numFmtId="0" fontId="4" fillId="0" borderId="0" xfId="0" quotePrefix="1" applyFont="1" applyAlignment="1">
      <alignment horizontal="right"/>
    </xf>
    <xf numFmtId="164" fontId="4" fillId="0" borderId="0" xfId="0" applyNumberFormat="1" applyFont="1"/>
    <xf numFmtId="165" fontId="4" fillId="0" borderId="0" xfId="0" applyNumberFormat="1" applyFont="1"/>
    <xf numFmtId="3" fontId="5" fillId="0" borderId="0" xfId="0" applyNumberFormat="1" applyFont="1"/>
    <xf numFmtId="3" fontId="4" fillId="2" borderId="0" xfId="0" applyNumberFormat="1" applyFont="1" applyFill="1"/>
    <xf numFmtId="165" fontId="4" fillId="2" borderId="0" xfId="0" applyNumberFormat="1" applyFont="1" applyFill="1"/>
    <xf numFmtId="3" fontId="4" fillId="0" borderId="0" xfId="0" applyNumberFormat="1" applyFont="1" applyAlignment="1">
      <alignment vertical="top" wrapText="1"/>
    </xf>
    <xf numFmtId="3" fontId="4" fillId="2" borderId="0" xfId="0" applyNumberFormat="1" applyFont="1" applyFill="1" applyAlignment="1">
      <alignment vertical="center"/>
    </xf>
    <xf numFmtId="3" fontId="4" fillId="0" borderId="0" xfId="0" applyNumberFormat="1" applyFont="1" applyAlignment="1">
      <alignment vertical="center" wrapText="1"/>
    </xf>
    <xf numFmtId="3" fontId="6" fillId="0" borderId="0" xfId="0" applyNumberFormat="1" applyFont="1" applyAlignment="1">
      <alignment vertical="top" wrapText="1"/>
    </xf>
    <xf numFmtId="3" fontId="6" fillId="0" borderId="0" xfId="0" applyNumberFormat="1" applyFont="1" applyAlignment="1">
      <alignment horizontal="left" vertical="top" wrapText="1"/>
    </xf>
    <xf numFmtId="165" fontId="4" fillId="0" borderId="0" xfId="0" applyNumberFormat="1" applyFont="1" applyAlignment="1">
      <alignment vertical="top" wrapText="1"/>
    </xf>
    <xf numFmtId="165" fontId="4" fillId="0" borderId="0" xfId="0" applyNumberFormat="1" applyFont="1" applyAlignment="1">
      <alignment vertical="center"/>
    </xf>
    <xf numFmtId="165" fontId="4" fillId="2" borderId="0" xfId="0" applyNumberFormat="1" applyFont="1" applyFill="1" applyAlignment="1">
      <alignment vertical="center"/>
    </xf>
    <xf numFmtId="165" fontId="4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165" fontId="6" fillId="0" borderId="0" xfId="0" applyNumberFormat="1" applyFont="1" applyAlignment="1">
      <alignment vertical="top" wrapText="1"/>
    </xf>
    <xf numFmtId="165" fontId="6" fillId="0" borderId="0" xfId="0" applyNumberFormat="1" applyFont="1" applyAlignment="1">
      <alignment horizontal="left" vertical="top" wrapText="1"/>
    </xf>
    <xf numFmtId="0" fontId="7" fillId="0" borderId="0" xfId="0" applyFont="1" applyFill="1"/>
    <xf numFmtId="8" fontId="7" fillId="0" borderId="0" xfId="0" applyNumberFormat="1" applyFont="1" applyFill="1"/>
    <xf numFmtId="38" fontId="7" fillId="0" borderId="0" xfId="0" applyNumberFormat="1" applyFont="1" applyFill="1"/>
    <xf numFmtId="38" fontId="8" fillId="0" borderId="0" xfId="0" applyNumberFormat="1" applyFont="1" applyFill="1"/>
    <xf numFmtId="38" fontId="8" fillId="0" borderId="0" xfId="0" applyNumberFormat="1" applyFont="1"/>
    <xf numFmtId="0" fontId="2" fillId="0" borderId="0" xfId="0" applyFont="1"/>
    <xf numFmtId="0" fontId="3" fillId="3" borderId="4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5" xfId="0" applyFont="1" applyFill="1" applyBorder="1" applyAlignment="1">
      <alignment horizontal="center"/>
    </xf>
    <xf numFmtId="165" fontId="4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49" fontId="3" fillId="3" borderId="4" xfId="0" applyNumberFormat="1" applyFont="1" applyFill="1" applyBorder="1" applyAlignment="1">
      <alignment horizontal="center"/>
    </xf>
    <xf numFmtId="49" fontId="4" fillId="3" borderId="0" xfId="0" applyNumberFormat="1" applyFont="1" applyFill="1" applyAlignment="1">
      <alignment horizontal="center"/>
    </xf>
    <xf numFmtId="49" fontId="4" fillId="3" borderId="5" xfId="0" applyNumberFormat="1" applyFont="1" applyFill="1" applyBorder="1" applyAlignment="1">
      <alignment horizontal="center"/>
    </xf>
    <xf numFmtId="8" fontId="2" fillId="0" borderId="0" xfId="0" applyNumberFormat="1" applyFont="1"/>
    <xf numFmtId="38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6BCF2-83C3-4F8F-B558-AC3574ADB4CF}">
  <dimension ref="A1:R569"/>
  <sheetViews>
    <sheetView tabSelected="1" workbookViewId="0">
      <pane ySplit="2" topLeftCell="A528" activePane="bottomLeft" state="frozen"/>
      <selection pane="bottomLeft" activeCell="F532" sqref="F532"/>
    </sheetView>
  </sheetViews>
  <sheetFormatPr defaultRowHeight="12" x14ac:dyDescent="0.2"/>
  <cols>
    <col min="1" max="5" width="4.5703125" style="4" customWidth="1"/>
    <col min="6" max="6" width="15.5703125" style="4" customWidth="1"/>
    <col min="7" max="10" width="9.140625" style="4"/>
    <col min="11" max="11" width="13.140625" style="4" bestFit="1" customWidth="1"/>
    <col min="12" max="12" width="5" style="4" bestFit="1" customWidth="1"/>
    <col min="13" max="13" width="7.7109375" style="4" customWidth="1"/>
    <col min="14" max="14" width="9.140625" style="8"/>
    <col min="15" max="15" width="5.85546875" style="61" bestFit="1" customWidth="1"/>
    <col min="16" max="16" width="11" style="8" customWidth="1"/>
    <col min="17" max="16384" width="9.140625" style="4"/>
  </cols>
  <sheetData>
    <row r="1" spans="1:18" s="6" customFormat="1" x14ac:dyDescent="0.2">
      <c r="F1" s="6" t="s">
        <v>759</v>
      </c>
      <c r="N1" s="7"/>
      <c r="O1" s="60"/>
      <c r="P1" s="7"/>
    </row>
    <row r="2" spans="1:18" s="6" customFormat="1" x14ac:dyDescent="0.2">
      <c r="A2" s="63" t="s">
        <v>1253</v>
      </c>
      <c r="B2" s="63" t="s">
        <v>0</v>
      </c>
      <c r="C2" s="63" t="s">
        <v>1</v>
      </c>
      <c r="D2" s="63" t="s">
        <v>2</v>
      </c>
      <c r="E2" s="63" t="s">
        <v>3</v>
      </c>
      <c r="F2" s="63" t="s">
        <v>4</v>
      </c>
      <c r="G2" s="63" t="s">
        <v>5</v>
      </c>
      <c r="H2" s="63" t="s">
        <v>6</v>
      </c>
      <c r="I2" s="63" t="s">
        <v>7</v>
      </c>
      <c r="J2" s="63" t="s">
        <v>8</v>
      </c>
      <c r="K2" s="63" t="s">
        <v>9</v>
      </c>
      <c r="L2" s="63" t="s">
        <v>1254</v>
      </c>
      <c r="M2" s="63" t="s">
        <v>1252</v>
      </c>
      <c r="N2" s="74" t="s">
        <v>10</v>
      </c>
      <c r="O2" s="75" t="s">
        <v>11</v>
      </c>
      <c r="P2" s="74" t="s">
        <v>760</v>
      </c>
    </row>
    <row r="3" spans="1:18" x14ac:dyDescent="0.2">
      <c r="A3" s="4" t="s">
        <v>12</v>
      </c>
      <c r="B3" s="4" t="s">
        <v>17</v>
      </c>
      <c r="C3" s="4" t="s">
        <v>17</v>
      </c>
      <c r="D3" s="4" t="s">
        <v>13</v>
      </c>
      <c r="E3" s="4" t="s">
        <v>14</v>
      </c>
      <c r="F3" s="4" t="s">
        <v>86</v>
      </c>
      <c r="G3" s="4" t="s">
        <v>122</v>
      </c>
      <c r="H3" s="4" t="s">
        <v>123</v>
      </c>
      <c r="I3" s="4" t="s">
        <v>124</v>
      </c>
      <c r="K3" s="5" t="s">
        <v>125</v>
      </c>
      <c r="M3" s="4">
        <v>1</v>
      </c>
      <c r="N3" s="8">
        <v>7</v>
      </c>
      <c r="P3" s="8">
        <f t="shared" ref="P3:P42" si="0">M3*N3+O3*N3</f>
        <v>7</v>
      </c>
    </row>
    <row r="4" spans="1:18" x14ac:dyDescent="0.2">
      <c r="A4" s="4" t="s">
        <v>12</v>
      </c>
      <c r="B4" s="4" t="s">
        <v>17</v>
      </c>
      <c r="C4" s="4" t="s">
        <v>17</v>
      </c>
      <c r="D4" s="4" t="s">
        <v>13</v>
      </c>
      <c r="E4" s="4" t="s">
        <v>14</v>
      </c>
      <c r="F4" s="4" t="s">
        <v>86</v>
      </c>
      <c r="G4" s="4" t="s">
        <v>122</v>
      </c>
      <c r="H4" s="4" t="s">
        <v>72</v>
      </c>
      <c r="I4" s="4" t="s">
        <v>308</v>
      </c>
      <c r="K4" s="5" t="s">
        <v>309</v>
      </c>
      <c r="M4" s="4">
        <v>1</v>
      </c>
      <c r="N4" s="8">
        <v>7.6</v>
      </c>
      <c r="P4" s="8">
        <f t="shared" si="0"/>
        <v>7.6</v>
      </c>
    </row>
    <row r="5" spans="1:18" x14ac:dyDescent="0.2">
      <c r="A5" s="1" t="s">
        <v>16</v>
      </c>
      <c r="B5" s="1" t="s">
        <v>17</v>
      </c>
      <c r="C5" s="1" t="s">
        <v>17</v>
      </c>
      <c r="D5" s="1" t="s">
        <v>761</v>
      </c>
      <c r="E5" s="1" t="s">
        <v>14</v>
      </c>
      <c r="F5" s="1" t="s">
        <v>86</v>
      </c>
      <c r="G5" s="1" t="s">
        <v>995</v>
      </c>
      <c r="H5" s="1" t="s">
        <v>261</v>
      </c>
      <c r="I5" s="1" t="s">
        <v>996</v>
      </c>
      <c r="J5" s="1"/>
      <c r="K5" s="2" t="s">
        <v>997</v>
      </c>
      <c r="L5" s="1"/>
      <c r="M5" s="1">
        <v>1</v>
      </c>
      <c r="N5" s="3">
        <v>2.5</v>
      </c>
      <c r="O5" s="62"/>
      <c r="P5" s="3">
        <f t="shared" si="0"/>
        <v>2.5</v>
      </c>
      <c r="Q5" s="1"/>
      <c r="R5" s="1"/>
    </row>
    <row r="6" spans="1:18" x14ac:dyDescent="0.2">
      <c r="A6" s="4" t="s">
        <v>12</v>
      </c>
      <c r="B6" s="4" t="s">
        <v>17</v>
      </c>
      <c r="C6" s="4" t="s">
        <v>17</v>
      </c>
      <c r="D6" s="4" t="s">
        <v>13</v>
      </c>
      <c r="E6" s="4" t="s">
        <v>14</v>
      </c>
      <c r="F6" s="4" t="s">
        <v>86</v>
      </c>
      <c r="G6" s="4" t="s">
        <v>86</v>
      </c>
      <c r="H6" s="4" t="s">
        <v>83</v>
      </c>
      <c r="I6" s="4" t="s">
        <v>240</v>
      </c>
      <c r="K6" s="5" t="s">
        <v>241</v>
      </c>
      <c r="M6" s="4">
        <v>1</v>
      </c>
      <c r="N6" s="8">
        <v>7.6</v>
      </c>
      <c r="P6" s="8">
        <f t="shared" si="0"/>
        <v>7.6</v>
      </c>
    </row>
    <row r="7" spans="1:18" x14ac:dyDescent="0.2">
      <c r="A7" s="4" t="s">
        <v>12</v>
      </c>
      <c r="B7" s="4" t="s">
        <v>17</v>
      </c>
      <c r="C7" s="4" t="s">
        <v>17</v>
      </c>
      <c r="D7" s="4" t="s">
        <v>13</v>
      </c>
      <c r="E7" s="4" t="s">
        <v>14</v>
      </c>
      <c r="F7" s="4" t="s">
        <v>86</v>
      </c>
      <c r="G7" s="4" t="s">
        <v>122</v>
      </c>
      <c r="H7" s="4" t="s">
        <v>346</v>
      </c>
      <c r="I7" s="4" t="s">
        <v>347</v>
      </c>
      <c r="K7" s="5" t="s">
        <v>348</v>
      </c>
      <c r="M7" s="4">
        <v>1</v>
      </c>
      <c r="N7" s="8">
        <v>7.6</v>
      </c>
      <c r="P7" s="8">
        <f t="shared" si="0"/>
        <v>7.6</v>
      </c>
    </row>
    <row r="8" spans="1:18" x14ac:dyDescent="0.2">
      <c r="A8" s="4" t="s">
        <v>12</v>
      </c>
      <c r="B8" s="4" t="s">
        <v>17</v>
      </c>
      <c r="C8" s="4" t="s">
        <v>17</v>
      </c>
      <c r="D8" s="4" t="s">
        <v>13</v>
      </c>
      <c r="E8" s="4" t="s">
        <v>14</v>
      </c>
      <c r="F8" s="4" t="s">
        <v>86</v>
      </c>
      <c r="G8" s="4" t="s">
        <v>122</v>
      </c>
      <c r="H8" s="4" t="s">
        <v>72</v>
      </c>
      <c r="I8" s="4" t="s">
        <v>72</v>
      </c>
      <c r="K8" s="5" t="s">
        <v>352</v>
      </c>
      <c r="M8" s="4">
        <v>1</v>
      </c>
      <c r="N8" s="8">
        <v>7.6</v>
      </c>
      <c r="P8" s="8">
        <f t="shared" si="0"/>
        <v>7.6</v>
      </c>
    </row>
    <row r="9" spans="1:18" x14ac:dyDescent="0.2">
      <c r="A9" s="4" t="s">
        <v>12</v>
      </c>
      <c r="B9" s="4" t="s">
        <v>17</v>
      </c>
      <c r="C9" s="4" t="s">
        <v>17</v>
      </c>
      <c r="D9" s="4" t="s">
        <v>13</v>
      </c>
      <c r="E9" s="4" t="s">
        <v>14</v>
      </c>
      <c r="F9" s="4" t="s">
        <v>86</v>
      </c>
      <c r="G9" s="4" t="s">
        <v>86</v>
      </c>
      <c r="H9" s="4" t="s">
        <v>261</v>
      </c>
      <c r="I9" s="4" t="s">
        <v>407</v>
      </c>
      <c r="K9" s="5" t="s">
        <v>408</v>
      </c>
      <c r="M9" s="4">
        <v>1</v>
      </c>
      <c r="N9" s="8">
        <v>7.6</v>
      </c>
      <c r="P9" s="8">
        <f t="shared" si="0"/>
        <v>7.6</v>
      </c>
    </row>
    <row r="10" spans="1:18" x14ac:dyDescent="0.2">
      <c r="A10" s="4" t="s">
        <v>12</v>
      </c>
      <c r="B10" s="4" t="s">
        <v>17</v>
      </c>
      <c r="C10" s="4" t="s">
        <v>17</v>
      </c>
      <c r="D10" s="4" t="s">
        <v>13</v>
      </c>
      <c r="E10" s="4" t="s">
        <v>14</v>
      </c>
      <c r="F10" s="4" t="s">
        <v>86</v>
      </c>
      <c r="G10" s="4" t="s">
        <v>86</v>
      </c>
      <c r="H10" s="4" t="s">
        <v>145</v>
      </c>
      <c r="I10" s="4" t="s">
        <v>146</v>
      </c>
      <c r="K10" s="5" t="s">
        <v>147</v>
      </c>
      <c r="M10" s="4">
        <v>3</v>
      </c>
      <c r="N10" s="8">
        <v>7.6</v>
      </c>
      <c r="P10" s="8">
        <f t="shared" si="0"/>
        <v>22.799999999999997</v>
      </c>
    </row>
    <row r="11" spans="1:18" x14ac:dyDescent="0.2">
      <c r="A11" s="4" t="s">
        <v>12</v>
      </c>
      <c r="B11" s="4" t="s">
        <v>17</v>
      </c>
      <c r="C11" s="4" t="s">
        <v>17</v>
      </c>
      <c r="D11" s="4" t="s">
        <v>13</v>
      </c>
      <c r="E11" s="4" t="s">
        <v>14</v>
      </c>
      <c r="F11" s="4" t="s">
        <v>86</v>
      </c>
      <c r="G11" s="4" t="s">
        <v>122</v>
      </c>
      <c r="H11" s="4" t="s">
        <v>72</v>
      </c>
      <c r="I11" s="4" t="s">
        <v>134</v>
      </c>
      <c r="K11" s="5" t="s">
        <v>135</v>
      </c>
      <c r="M11" s="4">
        <v>1</v>
      </c>
      <c r="N11" s="8">
        <v>7</v>
      </c>
      <c r="P11" s="8">
        <f t="shared" si="0"/>
        <v>7</v>
      </c>
    </row>
    <row r="12" spans="1:18" x14ac:dyDescent="0.2">
      <c r="A12" s="1" t="s">
        <v>12</v>
      </c>
      <c r="B12" s="1" t="s">
        <v>17</v>
      </c>
      <c r="C12" s="1" t="s">
        <v>17</v>
      </c>
      <c r="D12" s="1" t="s">
        <v>761</v>
      </c>
      <c r="E12" s="1" t="s">
        <v>762</v>
      </c>
      <c r="F12" s="1" t="s">
        <v>86</v>
      </c>
      <c r="G12" s="1" t="s">
        <v>86</v>
      </c>
      <c r="H12" s="1" t="s">
        <v>562</v>
      </c>
      <c r="I12" s="1" t="s">
        <v>763</v>
      </c>
      <c r="J12" s="1"/>
      <c r="K12" s="2" t="s">
        <v>764</v>
      </c>
      <c r="L12" s="1"/>
      <c r="M12" s="1">
        <v>2</v>
      </c>
      <c r="N12" s="3">
        <v>2.7</v>
      </c>
      <c r="O12" s="62"/>
      <c r="P12" s="3">
        <f t="shared" si="0"/>
        <v>5.4</v>
      </c>
      <c r="Q12" s="1"/>
    </row>
    <row r="13" spans="1:18" x14ac:dyDescent="0.2">
      <c r="A13" s="1" t="s">
        <v>12</v>
      </c>
      <c r="B13" s="1" t="s">
        <v>17</v>
      </c>
      <c r="C13" s="1" t="s">
        <v>17</v>
      </c>
      <c r="D13" s="1" t="s">
        <v>761</v>
      </c>
      <c r="E13" s="1" t="s">
        <v>14</v>
      </c>
      <c r="F13" s="1" t="s">
        <v>86</v>
      </c>
      <c r="G13" s="1" t="s">
        <v>86</v>
      </c>
      <c r="H13" s="1" t="s">
        <v>261</v>
      </c>
      <c r="I13" s="1" t="s">
        <v>763</v>
      </c>
      <c r="J13" s="1"/>
      <c r="K13" s="2" t="s">
        <v>764</v>
      </c>
      <c r="L13" s="1"/>
      <c r="M13" s="1">
        <v>1</v>
      </c>
      <c r="N13" s="3">
        <v>2.7</v>
      </c>
      <c r="O13" s="62"/>
      <c r="P13" s="3">
        <f t="shared" si="0"/>
        <v>2.7</v>
      </c>
      <c r="Q13" s="1"/>
    </row>
    <row r="14" spans="1:18" x14ac:dyDescent="0.2">
      <c r="A14" s="4" t="s">
        <v>12</v>
      </c>
      <c r="B14" s="4" t="s">
        <v>17</v>
      </c>
      <c r="C14" s="4" t="s">
        <v>17</v>
      </c>
      <c r="D14" s="4" t="s">
        <v>13</v>
      </c>
      <c r="E14" s="4" t="s">
        <v>14</v>
      </c>
      <c r="F14" s="4" t="s">
        <v>86</v>
      </c>
      <c r="G14" s="4" t="s">
        <v>122</v>
      </c>
      <c r="H14" s="4" t="s">
        <v>126</v>
      </c>
      <c r="I14" s="4" t="s">
        <v>127</v>
      </c>
      <c r="K14" s="5" t="s">
        <v>128</v>
      </c>
      <c r="M14" s="4">
        <v>1</v>
      </c>
      <c r="N14" s="8">
        <v>7.6</v>
      </c>
      <c r="P14" s="8">
        <f t="shared" si="0"/>
        <v>7.6</v>
      </c>
    </row>
    <row r="15" spans="1:18" x14ac:dyDescent="0.2">
      <c r="A15" s="1" t="s">
        <v>16</v>
      </c>
      <c r="B15" s="1" t="s">
        <v>17</v>
      </c>
      <c r="C15" s="1" t="s">
        <v>17</v>
      </c>
      <c r="D15" s="1" t="s">
        <v>761</v>
      </c>
      <c r="E15" s="1" t="s">
        <v>762</v>
      </c>
      <c r="F15" s="1" t="s">
        <v>86</v>
      </c>
      <c r="G15" s="1" t="s">
        <v>122</v>
      </c>
      <c r="H15" s="1" t="s">
        <v>907</v>
      </c>
      <c r="I15" s="1" t="s">
        <v>908</v>
      </c>
      <c r="J15" s="1"/>
      <c r="K15" s="2" t="s">
        <v>909</v>
      </c>
      <c r="L15" s="1"/>
      <c r="M15" s="1">
        <v>1</v>
      </c>
      <c r="N15" s="3">
        <v>4.6900000000000004</v>
      </c>
      <c r="O15" s="62"/>
      <c r="P15" s="3">
        <f t="shared" si="0"/>
        <v>4.6900000000000004</v>
      </c>
      <c r="Q15" s="1"/>
    </row>
    <row r="16" spans="1:18" x14ac:dyDescent="0.2">
      <c r="A16" s="1" t="s">
        <v>16</v>
      </c>
      <c r="B16" s="1" t="s">
        <v>17</v>
      </c>
      <c r="C16" s="1" t="s">
        <v>17</v>
      </c>
      <c r="D16" s="1" t="s">
        <v>761</v>
      </c>
      <c r="E16" s="1" t="s">
        <v>14</v>
      </c>
      <c r="F16" s="1" t="s">
        <v>86</v>
      </c>
      <c r="G16" s="1" t="s">
        <v>122</v>
      </c>
      <c r="H16" s="1" t="s">
        <v>451</v>
      </c>
      <c r="I16" s="1" t="s">
        <v>908</v>
      </c>
      <c r="J16" s="1"/>
      <c r="K16" s="2" t="s">
        <v>909</v>
      </c>
      <c r="L16" s="1"/>
      <c r="M16" s="1">
        <v>1</v>
      </c>
      <c r="N16" s="3">
        <v>4.6900000000000004</v>
      </c>
      <c r="O16" s="62"/>
      <c r="P16" s="3">
        <f t="shared" si="0"/>
        <v>4.6900000000000004</v>
      </c>
      <c r="Q16" s="1"/>
      <c r="R16" s="1"/>
    </row>
    <row r="17" spans="1:18" x14ac:dyDescent="0.2">
      <c r="A17" s="4" t="s">
        <v>16</v>
      </c>
      <c r="B17" s="4" t="s">
        <v>17</v>
      </c>
      <c r="C17" s="4" t="s">
        <v>17</v>
      </c>
      <c r="D17" s="4" t="s">
        <v>13</v>
      </c>
      <c r="E17" s="4" t="s">
        <v>14</v>
      </c>
      <c r="F17" s="4" t="s">
        <v>86</v>
      </c>
      <c r="G17" s="4" t="s">
        <v>136</v>
      </c>
      <c r="H17" s="4" t="s">
        <v>317</v>
      </c>
      <c r="I17" s="4" t="s">
        <v>318</v>
      </c>
      <c r="K17" s="5" t="s">
        <v>319</v>
      </c>
      <c r="M17" s="4">
        <v>1</v>
      </c>
      <c r="N17" s="8">
        <v>4.6900000000000004</v>
      </c>
      <c r="P17" s="8">
        <f t="shared" si="0"/>
        <v>4.6900000000000004</v>
      </c>
    </row>
    <row r="18" spans="1:18" x14ac:dyDescent="0.2">
      <c r="A18" s="4" t="s">
        <v>12</v>
      </c>
      <c r="B18" s="4" t="s">
        <v>17</v>
      </c>
      <c r="C18" s="4" t="s">
        <v>17</v>
      </c>
      <c r="D18" s="4" t="s">
        <v>13</v>
      </c>
      <c r="E18" s="4" t="s">
        <v>14</v>
      </c>
      <c r="F18" s="4" t="s">
        <v>86</v>
      </c>
      <c r="G18" s="4" t="s">
        <v>122</v>
      </c>
      <c r="H18" s="4" t="s">
        <v>126</v>
      </c>
      <c r="I18" s="4" t="s">
        <v>62</v>
      </c>
      <c r="K18" s="5" t="s">
        <v>201</v>
      </c>
      <c r="M18" s="4">
        <v>2</v>
      </c>
      <c r="N18" s="8">
        <v>7.6</v>
      </c>
      <c r="P18" s="8">
        <f t="shared" si="0"/>
        <v>15.2</v>
      </c>
    </row>
    <row r="19" spans="1:18" x14ac:dyDescent="0.2">
      <c r="A19" s="1" t="s">
        <v>12</v>
      </c>
      <c r="B19" s="1" t="s">
        <v>17</v>
      </c>
      <c r="C19" s="1" t="s">
        <v>17</v>
      </c>
      <c r="D19" s="1" t="s">
        <v>761</v>
      </c>
      <c r="E19" s="1" t="s">
        <v>762</v>
      </c>
      <c r="F19" s="1" t="s">
        <v>86</v>
      </c>
      <c r="G19" s="1" t="s">
        <v>776</v>
      </c>
      <c r="H19" s="1" t="s">
        <v>777</v>
      </c>
      <c r="I19" s="1" t="s">
        <v>778</v>
      </c>
      <c r="J19" s="1"/>
      <c r="K19" s="2" t="s">
        <v>779</v>
      </c>
      <c r="L19" s="1"/>
      <c r="M19" s="1">
        <v>1</v>
      </c>
      <c r="N19" s="3">
        <v>7.6</v>
      </c>
      <c r="O19" s="62"/>
      <c r="P19" s="3">
        <f t="shared" si="0"/>
        <v>7.6</v>
      </c>
      <c r="Q19" s="1"/>
    </row>
    <row r="20" spans="1:18" x14ac:dyDescent="0.2">
      <c r="A20" s="1" t="s">
        <v>12</v>
      </c>
      <c r="B20" s="1" t="s">
        <v>17</v>
      </c>
      <c r="C20" s="1" t="s">
        <v>17</v>
      </c>
      <c r="D20" s="1" t="s">
        <v>761</v>
      </c>
      <c r="E20" s="1" t="s">
        <v>762</v>
      </c>
      <c r="F20" s="1" t="s">
        <v>86</v>
      </c>
      <c r="G20" s="1" t="s">
        <v>122</v>
      </c>
      <c r="H20" s="1" t="s">
        <v>475</v>
      </c>
      <c r="I20" s="1" t="s">
        <v>215</v>
      </c>
      <c r="J20" s="1"/>
      <c r="K20" s="2" t="s">
        <v>791</v>
      </c>
      <c r="L20" s="1"/>
      <c r="M20" s="1">
        <v>1</v>
      </c>
      <c r="N20" s="3">
        <v>2.5</v>
      </c>
      <c r="O20" s="62"/>
      <c r="P20" s="3">
        <f t="shared" si="0"/>
        <v>2.5</v>
      </c>
      <c r="Q20" s="1"/>
    </row>
    <row r="21" spans="1:18" x14ac:dyDescent="0.2">
      <c r="A21" s="1" t="s">
        <v>12</v>
      </c>
      <c r="B21" s="1" t="s">
        <v>17</v>
      </c>
      <c r="C21" s="1" t="s">
        <v>17</v>
      </c>
      <c r="D21" s="1" t="s">
        <v>761</v>
      </c>
      <c r="E21" s="1" t="s">
        <v>762</v>
      </c>
      <c r="F21" s="1" t="s">
        <v>86</v>
      </c>
      <c r="G21" s="1" t="s">
        <v>122</v>
      </c>
      <c r="H21" s="1" t="s">
        <v>511</v>
      </c>
      <c r="I21" s="1" t="s">
        <v>574</v>
      </c>
      <c r="J21" s="1"/>
      <c r="K21" s="2" t="s">
        <v>786</v>
      </c>
      <c r="L21" s="1"/>
      <c r="M21" s="1">
        <v>1</v>
      </c>
      <c r="N21" s="3">
        <v>7.6</v>
      </c>
      <c r="O21" s="62"/>
      <c r="P21" s="3">
        <f t="shared" si="0"/>
        <v>7.6</v>
      </c>
      <c r="Q21" s="1"/>
    </row>
    <row r="22" spans="1:18" x14ac:dyDescent="0.2">
      <c r="A22" s="4" t="s">
        <v>12</v>
      </c>
      <c r="B22" s="4" t="s">
        <v>17</v>
      </c>
      <c r="C22" s="4" t="s">
        <v>17</v>
      </c>
      <c r="D22" s="4" t="s">
        <v>13</v>
      </c>
      <c r="E22" s="4" t="s">
        <v>14</v>
      </c>
      <c r="F22" s="4" t="s">
        <v>86</v>
      </c>
      <c r="G22" s="4" t="s">
        <v>122</v>
      </c>
      <c r="H22" s="4" t="s">
        <v>126</v>
      </c>
      <c r="I22" s="4" t="s">
        <v>167</v>
      </c>
      <c r="K22" s="5" t="s">
        <v>168</v>
      </c>
      <c r="M22" s="4">
        <v>1</v>
      </c>
      <c r="N22" s="8">
        <v>7.6</v>
      </c>
      <c r="P22" s="8">
        <f t="shared" si="0"/>
        <v>7.6</v>
      </c>
    </row>
    <row r="23" spans="1:18" x14ac:dyDescent="0.2">
      <c r="A23" s="1" t="s">
        <v>12</v>
      </c>
      <c r="B23" s="1" t="s">
        <v>17</v>
      </c>
      <c r="C23" s="1" t="s">
        <v>17</v>
      </c>
      <c r="D23" s="1" t="s">
        <v>761</v>
      </c>
      <c r="E23" s="1" t="s">
        <v>762</v>
      </c>
      <c r="F23" s="1" t="s">
        <v>86</v>
      </c>
      <c r="G23" s="1" t="s">
        <v>776</v>
      </c>
      <c r="H23" s="1" t="s">
        <v>780</v>
      </c>
      <c r="I23" s="1" t="s">
        <v>781</v>
      </c>
      <c r="J23" s="1"/>
      <c r="K23" s="2" t="s">
        <v>782</v>
      </c>
      <c r="L23" s="1"/>
      <c r="M23" s="1">
        <v>1</v>
      </c>
      <c r="N23" s="3">
        <v>8</v>
      </c>
      <c r="O23" s="62"/>
      <c r="P23" s="3">
        <f t="shared" si="0"/>
        <v>8</v>
      </c>
      <c r="Q23" s="1"/>
    </row>
    <row r="24" spans="1:18" x14ac:dyDescent="0.2">
      <c r="A24" s="1" t="s">
        <v>12</v>
      </c>
      <c r="B24" s="1" t="s">
        <v>17</v>
      </c>
      <c r="C24" s="1" t="s">
        <v>17</v>
      </c>
      <c r="D24" s="1" t="s">
        <v>761</v>
      </c>
      <c r="E24" s="1" t="s">
        <v>14</v>
      </c>
      <c r="F24" s="1" t="s">
        <v>86</v>
      </c>
      <c r="G24" s="1" t="s">
        <v>122</v>
      </c>
      <c r="H24" s="1" t="s">
        <v>34</v>
      </c>
      <c r="I24" s="1" t="s">
        <v>990</v>
      </c>
      <c r="J24" s="1"/>
      <c r="K24" s="2" t="s">
        <v>991</v>
      </c>
      <c r="L24" s="1"/>
      <c r="M24" s="1">
        <v>1</v>
      </c>
      <c r="N24" s="3">
        <v>7.6</v>
      </c>
      <c r="O24" s="62"/>
      <c r="P24" s="3">
        <f t="shared" si="0"/>
        <v>7.6</v>
      </c>
      <c r="Q24" s="1"/>
    </row>
    <row r="25" spans="1:18" x14ac:dyDescent="0.2">
      <c r="A25" s="1" t="s">
        <v>12</v>
      </c>
      <c r="B25" s="1" t="s">
        <v>17</v>
      </c>
      <c r="C25" s="1" t="s">
        <v>17</v>
      </c>
      <c r="D25" s="1" t="s">
        <v>761</v>
      </c>
      <c r="E25" s="1" t="s">
        <v>762</v>
      </c>
      <c r="F25" s="1" t="s">
        <v>86</v>
      </c>
      <c r="G25" s="1" t="s">
        <v>122</v>
      </c>
      <c r="H25" s="1" t="s">
        <v>783</v>
      </c>
      <c r="I25" s="1" t="s">
        <v>784</v>
      </c>
      <c r="J25" s="1"/>
      <c r="K25" s="2" t="s">
        <v>785</v>
      </c>
      <c r="L25" s="1"/>
      <c r="M25" s="1">
        <v>1</v>
      </c>
      <c r="N25" s="3">
        <v>7.6</v>
      </c>
      <c r="O25" s="62"/>
      <c r="P25" s="3">
        <f t="shared" si="0"/>
        <v>7.6</v>
      </c>
      <c r="Q25" s="1"/>
    </row>
    <row r="26" spans="1:18" x14ac:dyDescent="0.2">
      <c r="A26" s="4" t="s">
        <v>12</v>
      </c>
      <c r="B26" s="4" t="s">
        <v>17</v>
      </c>
      <c r="C26" s="4" t="s">
        <v>17</v>
      </c>
      <c r="D26" s="4" t="s">
        <v>13</v>
      </c>
      <c r="E26" s="4" t="s">
        <v>14</v>
      </c>
      <c r="F26" s="4" t="s">
        <v>86</v>
      </c>
      <c r="G26" s="4" t="s">
        <v>122</v>
      </c>
      <c r="H26" s="4" t="s">
        <v>21</v>
      </c>
      <c r="I26" s="4" t="s">
        <v>272</v>
      </c>
      <c r="K26" s="5" t="s">
        <v>273</v>
      </c>
      <c r="M26" s="4">
        <v>1</v>
      </c>
      <c r="N26" s="8">
        <v>8</v>
      </c>
      <c r="P26" s="8">
        <f t="shared" si="0"/>
        <v>8</v>
      </c>
    </row>
    <row r="27" spans="1:18" x14ac:dyDescent="0.2">
      <c r="A27" s="4" t="s">
        <v>12</v>
      </c>
      <c r="B27" s="4" t="s">
        <v>17</v>
      </c>
      <c r="C27" s="4" t="s">
        <v>17</v>
      </c>
      <c r="D27" s="4" t="s">
        <v>13</v>
      </c>
      <c r="E27" s="4" t="s">
        <v>14</v>
      </c>
      <c r="F27" s="4" t="s">
        <v>86</v>
      </c>
      <c r="G27" s="4" t="s">
        <v>122</v>
      </c>
      <c r="H27" s="4" t="s">
        <v>185</v>
      </c>
      <c r="I27" s="4" t="s">
        <v>387</v>
      </c>
      <c r="K27" s="5" t="s">
        <v>388</v>
      </c>
      <c r="M27" s="4">
        <v>1</v>
      </c>
      <c r="N27" s="8">
        <v>5</v>
      </c>
      <c r="P27" s="8">
        <f t="shared" si="0"/>
        <v>5</v>
      </c>
    </row>
    <row r="28" spans="1:18" x14ac:dyDescent="0.2">
      <c r="A28" s="4" t="s">
        <v>16</v>
      </c>
      <c r="B28" s="4" t="s">
        <v>17</v>
      </c>
      <c r="C28" s="4" t="s">
        <v>17</v>
      </c>
      <c r="D28" s="4" t="s">
        <v>13</v>
      </c>
      <c r="E28" s="4" t="s">
        <v>14</v>
      </c>
      <c r="F28" s="4" t="s">
        <v>86</v>
      </c>
      <c r="G28" s="4" t="s">
        <v>136</v>
      </c>
      <c r="H28" s="4" t="s">
        <v>37</v>
      </c>
      <c r="I28" s="4" t="s">
        <v>425</v>
      </c>
      <c r="K28" s="5" t="s">
        <v>426</v>
      </c>
      <c r="M28" s="4">
        <v>1</v>
      </c>
      <c r="N28" s="8">
        <v>4.6900000000000004</v>
      </c>
      <c r="P28" s="8">
        <f t="shared" si="0"/>
        <v>4.6900000000000004</v>
      </c>
    </row>
    <row r="29" spans="1:18" x14ac:dyDescent="0.2">
      <c r="A29" s="1" t="s">
        <v>16</v>
      </c>
      <c r="B29" s="1" t="s">
        <v>17</v>
      </c>
      <c r="C29" s="1" t="s">
        <v>17</v>
      </c>
      <c r="D29" s="1" t="s">
        <v>761</v>
      </c>
      <c r="E29" s="1" t="s">
        <v>762</v>
      </c>
      <c r="F29" s="1" t="s">
        <v>86</v>
      </c>
      <c r="G29" s="1" t="s">
        <v>136</v>
      </c>
      <c r="H29" s="1" t="s">
        <v>751</v>
      </c>
      <c r="I29" s="1" t="s">
        <v>425</v>
      </c>
      <c r="J29" s="1"/>
      <c r="K29" s="2" t="s">
        <v>426</v>
      </c>
      <c r="L29" s="1"/>
      <c r="M29" s="1">
        <v>1</v>
      </c>
      <c r="N29" s="3">
        <v>4.6900000000000004</v>
      </c>
      <c r="O29" s="62"/>
      <c r="P29" s="3">
        <f t="shared" si="0"/>
        <v>4.6900000000000004</v>
      </c>
      <c r="Q29" s="1"/>
      <c r="R29" s="1"/>
    </row>
    <row r="30" spans="1:18" x14ac:dyDescent="0.2">
      <c r="A30" s="4" t="s">
        <v>16</v>
      </c>
      <c r="B30" s="4" t="s">
        <v>17</v>
      </c>
      <c r="C30" s="4" t="s">
        <v>17</v>
      </c>
      <c r="D30" s="4" t="s">
        <v>13</v>
      </c>
      <c r="E30" s="4" t="s">
        <v>14</v>
      </c>
      <c r="F30" s="4" t="s">
        <v>86</v>
      </c>
      <c r="G30" s="4" t="s">
        <v>136</v>
      </c>
      <c r="H30" s="4" t="s">
        <v>143</v>
      </c>
      <c r="I30" s="4" t="s">
        <v>203</v>
      </c>
      <c r="K30" s="5" t="s">
        <v>204</v>
      </c>
      <c r="M30" s="4">
        <v>1</v>
      </c>
      <c r="N30" s="8">
        <v>4.6900000000000004</v>
      </c>
      <c r="P30" s="8">
        <f t="shared" si="0"/>
        <v>4.6900000000000004</v>
      </c>
    </row>
    <row r="31" spans="1:18" x14ac:dyDescent="0.2">
      <c r="A31" s="1" t="s">
        <v>16</v>
      </c>
      <c r="B31" s="1" t="s">
        <v>17</v>
      </c>
      <c r="C31" s="1" t="s">
        <v>17</v>
      </c>
      <c r="D31" s="1" t="s">
        <v>761</v>
      </c>
      <c r="E31" s="1" t="s">
        <v>762</v>
      </c>
      <c r="F31" s="1" t="s">
        <v>86</v>
      </c>
      <c r="G31" s="1" t="s">
        <v>136</v>
      </c>
      <c r="H31" s="1" t="s">
        <v>143</v>
      </c>
      <c r="I31" s="1" t="s">
        <v>203</v>
      </c>
      <c r="J31" s="1"/>
      <c r="K31" s="2" t="s">
        <v>204</v>
      </c>
      <c r="L31" s="1"/>
      <c r="M31" s="1">
        <v>1</v>
      </c>
      <c r="N31" s="3">
        <v>4.6900000000000004</v>
      </c>
      <c r="O31" s="62"/>
      <c r="P31" s="3">
        <f t="shared" si="0"/>
        <v>4.6900000000000004</v>
      </c>
      <c r="Q31" s="1"/>
    </row>
    <row r="32" spans="1:18" x14ac:dyDescent="0.2">
      <c r="A32" s="4" t="s">
        <v>16</v>
      </c>
      <c r="B32" s="4" t="s">
        <v>17</v>
      </c>
      <c r="C32" s="4" t="s">
        <v>17</v>
      </c>
      <c r="D32" s="4" t="s">
        <v>13</v>
      </c>
      <c r="E32" s="4" t="s">
        <v>14</v>
      </c>
      <c r="F32" s="4" t="s">
        <v>86</v>
      </c>
      <c r="G32" s="4" t="s">
        <v>136</v>
      </c>
      <c r="H32" s="4" t="s">
        <v>143</v>
      </c>
      <c r="I32" s="4" t="s">
        <v>357</v>
      </c>
      <c r="K32" s="5" t="s">
        <v>358</v>
      </c>
      <c r="M32" s="4">
        <v>5</v>
      </c>
      <c r="N32" s="8">
        <v>4.6900000000000004</v>
      </c>
      <c r="P32" s="8">
        <f t="shared" si="0"/>
        <v>23.450000000000003</v>
      </c>
    </row>
    <row r="33" spans="1:18" x14ac:dyDescent="0.2">
      <c r="A33" s="1" t="s">
        <v>16</v>
      </c>
      <c r="B33" s="1" t="s">
        <v>17</v>
      </c>
      <c r="C33" s="1" t="s">
        <v>17</v>
      </c>
      <c r="D33" s="1" t="s">
        <v>761</v>
      </c>
      <c r="E33" s="1" t="s">
        <v>762</v>
      </c>
      <c r="F33" s="1" t="s">
        <v>86</v>
      </c>
      <c r="G33" s="1" t="s">
        <v>136</v>
      </c>
      <c r="H33" s="1" t="s">
        <v>143</v>
      </c>
      <c r="I33" s="1" t="s">
        <v>357</v>
      </c>
      <c r="J33" s="1"/>
      <c r="K33" s="2" t="s">
        <v>358</v>
      </c>
      <c r="L33" s="1"/>
      <c r="M33" s="1">
        <v>4</v>
      </c>
      <c r="N33" s="3">
        <v>4.6900000000000004</v>
      </c>
      <c r="O33" s="62"/>
      <c r="P33" s="3">
        <f t="shared" si="0"/>
        <v>18.760000000000002</v>
      </c>
      <c r="Q33" s="1"/>
    </row>
    <row r="34" spans="1:18" x14ac:dyDescent="0.2">
      <c r="A34" s="1" t="s">
        <v>16</v>
      </c>
      <c r="B34" s="1" t="s">
        <v>17</v>
      </c>
      <c r="C34" s="1" t="s">
        <v>17</v>
      </c>
      <c r="D34" s="1" t="s">
        <v>761</v>
      </c>
      <c r="E34" s="1" t="s">
        <v>14</v>
      </c>
      <c r="F34" s="1" t="s">
        <v>86</v>
      </c>
      <c r="G34" s="1" t="s">
        <v>136</v>
      </c>
      <c r="H34" s="1" t="s">
        <v>143</v>
      </c>
      <c r="I34" s="1" t="s">
        <v>357</v>
      </c>
      <c r="J34" s="1"/>
      <c r="K34" s="2" t="s">
        <v>358</v>
      </c>
      <c r="L34" s="1"/>
      <c r="M34" s="1">
        <v>1</v>
      </c>
      <c r="N34" s="3">
        <v>4.6900000000000004</v>
      </c>
      <c r="O34" s="62"/>
      <c r="P34" s="3">
        <f t="shared" si="0"/>
        <v>4.6900000000000004</v>
      </c>
      <c r="Q34" s="1"/>
      <c r="R34" s="1"/>
    </row>
    <row r="35" spans="1:18" x14ac:dyDescent="0.2">
      <c r="A35" s="1" t="s">
        <v>16</v>
      </c>
      <c r="B35" s="1" t="s">
        <v>17</v>
      </c>
      <c r="C35" s="1" t="s">
        <v>17</v>
      </c>
      <c r="D35" s="1" t="s">
        <v>761</v>
      </c>
      <c r="E35" s="1" t="s">
        <v>762</v>
      </c>
      <c r="F35" s="1" t="s">
        <v>86</v>
      </c>
      <c r="G35" s="1" t="s">
        <v>136</v>
      </c>
      <c r="H35" s="1" t="s">
        <v>143</v>
      </c>
      <c r="I35" s="1" t="s">
        <v>81</v>
      </c>
      <c r="J35" s="1"/>
      <c r="K35" s="2" t="s">
        <v>942</v>
      </c>
      <c r="L35" s="1"/>
      <c r="M35" s="1">
        <v>1</v>
      </c>
      <c r="N35" s="3">
        <v>4.6900000000000004</v>
      </c>
      <c r="O35" s="62"/>
      <c r="P35" s="3">
        <f t="shared" si="0"/>
        <v>4.6900000000000004</v>
      </c>
      <c r="Q35" s="1"/>
      <c r="R35" s="1"/>
    </row>
    <row r="36" spans="1:18" x14ac:dyDescent="0.2">
      <c r="A36" s="4" t="s">
        <v>16</v>
      </c>
      <c r="B36" s="4" t="s">
        <v>17</v>
      </c>
      <c r="C36" s="4" t="s">
        <v>17</v>
      </c>
      <c r="D36" s="4" t="s">
        <v>13</v>
      </c>
      <c r="E36" s="4" t="s">
        <v>14</v>
      </c>
      <c r="F36" s="4" t="s">
        <v>86</v>
      </c>
      <c r="G36" s="4" t="s">
        <v>136</v>
      </c>
      <c r="H36" s="4" t="s">
        <v>143</v>
      </c>
      <c r="I36" s="4" t="s">
        <v>430</v>
      </c>
      <c r="K36" s="5" t="s">
        <v>431</v>
      </c>
      <c r="M36" s="4">
        <v>1</v>
      </c>
      <c r="N36" s="8">
        <v>4.6900000000000004</v>
      </c>
      <c r="P36" s="8">
        <f t="shared" si="0"/>
        <v>4.6900000000000004</v>
      </c>
    </row>
    <row r="37" spans="1:18" x14ac:dyDescent="0.2">
      <c r="A37" s="1" t="s">
        <v>16</v>
      </c>
      <c r="B37" s="1" t="s">
        <v>17</v>
      </c>
      <c r="C37" s="1" t="s">
        <v>17</v>
      </c>
      <c r="D37" s="1" t="s">
        <v>761</v>
      </c>
      <c r="E37" s="1" t="s">
        <v>762</v>
      </c>
      <c r="F37" s="1" t="s">
        <v>86</v>
      </c>
      <c r="G37" s="1" t="s">
        <v>136</v>
      </c>
      <c r="H37" s="1" t="s">
        <v>143</v>
      </c>
      <c r="I37" s="1" t="s">
        <v>430</v>
      </c>
      <c r="J37" s="1"/>
      <c r="K37" s="2" t="s">
        <v>431</v>
      </c>
      <c r="L37" s="1"/>
      <c r="M37" s="1">
        <v>2</v>
      </c>
      <c r="N37" s="3">
        <v>4.6900000000000004</v>
      </c>
      <c r="O37" s="62"/>
      <c r="P37" s="3">
        <f t="shared" si="0"/>
        <v>9.3800000000000008</v>
      </c>
      <c r="Q37" s="1"/>
      <c r="R37" s="1"/>
    </row>
    <row r="38" spans="1:18" x14ac:dyDescent="0.2">
      <c r="A38" s="4" t="s">
        <v>16</v>
      </c>
      <c r="B38" s="4" t="s">
        <v>17</v>
      </c>
      <c r="C38" s="4" t="s">
        <v>17</v>
      </c>
      <c r="D38" s="4" t="s">
        <v>13</v>
      </c>
      <c r="E38" s="4" t="s">
        <v>14</v>
      </c>
      <c r="F38" s="4" t="s">
        <v>86</v>
      </c>
      <c r="G38" s="4" t="s">
        <v>136</v>
      </c>
      <c r="H38" s="4" t="s">
        <v>143</v>
      </c>
      <c r="I38" s="4" t="s">
        <v>57</v>
      </c>
      <c r="K38" s="5" t="s">
        <v>144</v>
      </c>
      <c r="M38" s="4">
        <v>1</v>
      </c>
      <c r="N38" s="8">
        <v>4.6900000000000004</v>
      </c>
      <c r="P38" s="8">
        <f t="shared" si="0"/>
        <v>4.6900000000000004</v>
      </c>
    </row>
    <row r="39" spans="1:18" x14ac:dyDescent="0.2">
      <c r="A39" s="1" t="s">
        <v>16</v>
      </c>
      <c r="B39" s="1" t="s">
        <v>17</v>
      </c>
      <c r="C39" s="1" t="s">
        <v>17</v>
      </c>
      <c r="D39" s="1" t="s">
        <v>761</v>
      </c>
      <c r="E39" s="1" t="s">
        <v>762</v>
      </c>
      <c r="F39" s="1" t="s">
        <v>86</v>
      </c>
      <c r="G39" s="1" t="s">
        <v>136</v>
      </c>
      <c r="H39" s="1" t="s">
        <v>143</v>
      </c>
      <c r="I39" s="1" t="s">
        <v>57</v>
      </c>
      <c r="J39" s="1"/>
      <c r="K39" s="2" t="s">
        <v>144</v>
      </c>
      <c r="L39" s="1"/>
      <c r="M39" s="1">
        <v>1</v>
      </c>
      <c r="N39" s="3">
        <v>4.6900000000000004</v>
      </c>
      <c r="O39" s="62"/>
      <c r="P39" s="3">
        <f t="shared" si="0"/>
        <v>4.6900000000000004</v>
      </c>
      <c r="Q39" s="1"/>
      <c r="R39" s="1"/>
    </row>
    <row r="40" spans="1:18" x14ac:dyDescent="0.2">
      <c r="A40" s="4" t="s">
        <v>16</v>
      </c>
      <c r="B40" s="4" t="s">
        <v>17</v>
      </c>
      <c r="C40" s="4" t="s">
        <v>17</v>
      </c>
      <c r="D40" s="4" t="s">
        <v>13</v>
      </c>
      <c r="E40" s="4" t="s">
        <v>14</v>
      </c>
      <c r="F40" s="4" t="s">
        <v>86</v>
      </c>
      <c r="G40" s="4" t="s">
        <v>102</v>
      </c>
      <c r="H40" s="4" t="s">
        <v>49</v>
      </c>
      <c r="I40" s="4" t="s">
        <v>344</v>
      </c>
      <c r="K40" s="5" t="s">
        <v>345</v>
      </c>
      <c r="M40" s="4">
        <v>3</v>
      </c>
      <c r="N40" s="8">
        <v>4.6900000000000004</v>
      </c>
      <c r="P40" s="8">
        <f t="shared" si="0"/>
        <v>14.07</v>
      </c>
    </row>
    <row r="41" spans="1:18" x14ac:dyDescent="0.2">
      <c r="A41" s="1" t="s">
        <v>16</v>
      </c>
      <c r="B41" s="1" t="s">
        <v>17</v>
      </c>
      <c r="C41" s="1" t="s">
        <v>17</v>
      </c>
      <c r="D41" s="1" t="s">
        <v>761</v>
      </c>
      <c r="E41" s="1" t="s">
        <v>762</v>
      </c>
      <c r="F41" s="1" t="s">
        <v>86</v>
      </c>
      <c r="G41" s="1" t="s">
        <v>102</v>
      </c>
      <c r="H41" s="1" t="s">
        <v>49</v>
      </c>
      <c r="I41" s="1" t="s">
        <v>344</v>
      </c>
      <c r="J41" s="1"/>
      <c r="K41" s="2" t="s">
        <v>345</v>
      </c>
      <c r="L41" s="1"/>
      <c r="M41" s="1">
        <v>1</v>
      </c>
      <c r="N41" s="3">
        <v>4.6900000000000004</v>
      </c>
      <c r="O41" s="62"/>
      <c r="P41" s="3">
        <f t="shared" si="0"/>
        <v>4.6900000000000004</v>
      </c>
      <c r="Q41" s="1"/>
    </row>
    <row r="42" spans="1:18" x14ac:dyDescent="0.2">
      <c r="A42" s="1" t="s">
        <v>16</v>
      </c>
      <c r="B42" s="1" t="s">
        <v>17</v>
      </c>
      <c r="C42" s="1" t="s">
        <v>17</v>
      </c>
      <c r="D42" s="1" t="s">
        <v>761</v>
      </c>
      <c r="E42" s="1" t="s">
        <v>762</v>
      </c>
      <c r="F42" s="1" t="s">
        <v>86</v>
      </c>
      <c r="G42" s="1" t="s">
        <v>102</v>
      </c>
      <c r="H42" s="1" t="s">
        <v>750</v>
      </c>
      <c r="I42" s="1" t="s">
        <v>69</v>
      </c>
      <c r="J42" s="1"/>
      <c r="K42" s="2" t="s">
        <v>878</v>
      </c>
      <c r="L42" s="1"/>
      <c r="M42" s="1">
        <v>2</v>
      </c>
      <c r="N42" s="3">
        <v>4.6900000000000004</v>
      </c>
      <c r="O42" s="62"/>
      <c r="P42" s="3">
        <f t="shared" si="0"/>
        <v>9.3800000000000008</v>
      </c>
      <c r="Q42" s="1"/>
    </row>
    <row r="43" spans="1:18" x14ac:dyDescent="0.2">
      <c r="A43" s="1" t="s">
        <v>16</v>
      </c>
      <c r="B43" s="1" t="s">
        <v>17</v>
      </c>
      <c r="C43" s="1" t="s">
        <v>17</v>
      </c>
      <c r="D43" s="1" t="s">
        <v>761</v>
      </c>
      <c r="E43" s="1" t="s">
        <v>14</v>
      </c>
      <c r="F43" s="1" t="s">
        <v>86</v>
      </c>
      <c r="G43" s="1" t="s">
        <v>102</v>
      </c>
      <c r="H43" s="1" t="s">
        <v>341</v>
      </c>
      <c r="I43" s="1" t="s">
        <v>1010</v>
      </c>
      <c r="J43" s="1"/>
      <c r="K43" s="2" t="s">
        <v>1011</v>
      </c>
      <c r="L43" s="1"/>
      <c r="M43" s="1">
        <v>1</v>
      </c>
      <c r="N43" s="3">
        <v>4.6900000000000004</v>
      </c>
      <c r="O43" s="62"/>
      <c r="P43" s="3">
        <f t="shared" ref="P43:P106" si="1">M43*N43+O43*N43</f>
        <v>4.6900000000000004</v>
      </c>
      <c r="Q43" s="1"/>
      <c r="R43" s="1"/>
    </row>
    <row r="44" spans="1:18" x14ac:dyDescent="0.2">
      <c r="A44" s="1" t="s">
        <v>16</v>
      </c>
      <c r="B44" s="1" t="s">
        <v>17</v>
      </c>
      <c r="C44" s="1" t="s">
        <v>17</v>
      </c>
      <c r="D44" s="1" t="s">
        <v>761</v>
      </c>
      <c r="E44" s="1" t="s">
        <v>762</v>
      </c>
      <c r="F44" s="1" t="s">
        <v>86</v>
      </c>
      <c r="G44" s="1" t="s">
        <v>102</v>
      </c>
      <c r="H44" s="1" t="s">
        <v>798</v>
      </c>
      <c r="I44" s="1" t="s">
        <v>856</v>
      </c>
      <c r="J44" s="1"/>
      <c r="K44" s="2" t="s">
        <v>857</v>
      </c>
      <c r="L44" s="1"/>
      <c r="M44" s="1">
        <v>1</v>
      </c>
      <c r="N44" s="3">
        <v>4.6900000000000004</v>
      </c>
      <c r="O44" s="62"/>
      <c r="P44" s="3">
        <f t="shared" si="1"/>
        <v>4.6900000000000004</v>
      </c>
      <c r="Q44" s="1"/>
    </row>
    <row r="45" spans="1:18" x14ac:dyDescent="0.2">
      <c r="A45" s="1" t="s">
        <v>16</v>
      </c>
      <c r="B45" s="1" t="s">
        <v>17</v>
      </c>
      <c r="C45" s="1" t="s">
        <v>17</v>
      </c>
      <c r="D45" s="1" t="s">
        <v>761</v>
      </c>
      <c r="E45" s="1" t="s">
        <v>14</v>
      </c>
      <c r="F45" s="1" t="s">
        <v>86</v>
      </c>
      <c r="G45" s="1" t="s">
        <v>102</v>
      </c>
      <c r="H45" s="1" t="s">
        <v>1005</v>
      </c>
      <c r="I45" s="1" t="s">
        <v>856</v>
      </c>
      <c r="J45" s="1"/>
      <c r="K45" s="2" t="s">
        <v>857</v>
      </c>
      <c r="L45" s="1"/>
      <c r="M45" s="1">
        <v>1</v>
      </c>
      <c r="N45" s="3">
        <v>4.6900000000000004</v>
      </c>
      <c r="O45" s="62"/>
      <c r="P45" s="3">
        <f t="shared" si="1"/>
        <v>4.6900000000000004</v>
      </c>
      <c r="Q45" s="1"/>
      <c r="R45" s="1"/>
    </row>
    <row r="46" spans="1:18" x14ac:dyDescent="0.2">
      <c r="A46" s="4" t="s">
        <v>16</v>
      </c>
      <c r="B46" s="4" t="s">
        <v>17</v>
      </c>
      <c r="C46" s="4" t="s">
        <v>17</v>
      </c>
      <c r="D46" s="4" t="s">
        <v>13</v>
      </c>
      <c r="E46" s="4" t="s">
        <v>14</v>
      </c>
      <c r="F46" s="4" t="s">
        <v>86</v>
      </c>
      <c r="G46" s="4" t="s">
        <v>102</v>
      </c>
      <c r="H46" s="4" t="s">
        <v>70</v>
      </c>
      <c r="I46" s="4" t="s">
        <v>114</v>
      </c>
      <c r="K46" s="5" t="s">
        <v>115</v>
      </c>
      <c r="M46" s="4">
        <v>1</v>
      </c>
      <c r="N46" s="8">
        <v>4.6900000000000004</v>
      </c>
      <c r="P46" s="8">
        <f t="shared" si="1"/>
        <v>4.6900000000000004</v>
      </c>
    </row>
    <row r="47" spans="1:18" x14ac:dyDescent="0.2">
      <c r="A47" s="4" t="s">
        <v>16</v>
      </c>
      <c r="B47" s="4" t="s">
        <v>17</v>
      </c>
      <c r="C47" s="4" t="s">
        <v>17</v>
      </c>
      <c r="D47" s="4" t="s">
        <v>13</v>
      </c>
      <c r="E47" s="4" t="s">
        <v>14</v>
      </c>
      <c r="F47" s="4" t="s">
        <v>86</v>
      </c>
      <c r="G47" s="4" t="s">
        <v>369</v>
      </c>
      <c r="H47" s="4" t="s">
        <v>22</v>
      </c>
      <c r="I47" s="4" t="s">
        <v>443</v>
      </c>
      <c r="K47" s="5" t="s">
        <v>444</v>
      </c>
      <c r="M47" s="4">
        <v>2</v>
      </c>
      <c r="N47" s="8">
        <v>4.6900000000000004</v>
      </c>
      <c r="P47" s="8">
        <f t="shared" si="1"/>
        <v>9.3800000000000008</v>
      </c>
    </row>
    <row r="48" spans="1:18" x14ac:dyDescent="0.2">
      <c r="A48" s="4" t="s">
        <v>16</v>
      </c>
      <c r="B48" s="4" t="s">
        <v>17</v>
      </c>
      <c r="C48" s="4" t="s">
        <v>17</v>
      </c>
      <c r="D48" s="4" t="s">
        <v>13</v>
      </c>
      <c r="E48" s="4" t="s">
        <v>14</v>
      </c>
      <c r="F48" s="4" t="s">
        <v>86</v>
      </c>
      <c r="G48" s="4" t="s">
        <v>369</v>
      </c>
      <c r="H48" s="4" t="s">
        <v>70</v>
      </c>
      <c r="I48" s="4" t="s">
        <v>370</v>
      </c>
      <c r="K48" s="5" t="s">
        <v>371</v>
      </c>
      <c r="M48" s="4">
        <v>2</v>
      </c>
      <c r="N48" s="8">
        <v>4.6900000000000004</v>
      </c>
      <c r="P48" s="8">
        <f t="shared" si="1"/>
        <v>9.3800000000000008</v>
      </c>
    </row>
    <row r="49" spans="1:18" x14ac:dyDescent="0.2">
      <c r="A49" s="1" t="s">
        <v>16</v>
      </c>
      <c r="B49" s="1" t="s">
        <v>17</v>
      </c>
      <c r="C49" s="1" t="s">
        <v>17</v>
      </c>
      <c r="D49" s="1" t="s">
        <v>761</v>
      </c>
      <c r="E49" s="1" t="s">
        <v>762</v>
      </c>
      <c r="F49" s="1" t="s">
        <v>86</v>
      </c>
      <c r="G49" s="1" t="s">
        <v>369</v>
      </c>
      <c r="H49" s="1" t="s">
        <v>70</v>
      </c>
      <c r="I49" s="1" t="s">
        <v>370</v>
      </c>
      <c r="J49" s="1"/>
      <c r="K49" s="2" t="s">
        <v>371</v>
      </c>
      <c r="L49" s="1"/>
      <c r="M49" s="1">
        <v>2</v>
      </c>
      <c r="N49" s="3">
        <v>4.6900000000000004</v>
      </c>
      <c r="O49" s="62"/>
      <c r="P49" s="3">
        <f t="shared" si="1"/>
        <v>9.3800000000000008</v>
      </c>
      <c r="Q49" s="1"/>
      <c r="R49" s="1"/>
    </row>
    <row r="50" spans="1:18" x14ac:dyDescent="0.2">
      <c r="A50" s="4" t="s">
        <v>16</v>
      </c>
      <c r="B50" s="4" t="s">
        <v>17</v>
      </c>
      <c r="C50" s="4" t="s">
        <v>17</v>
      </c>
      <c r="D50" s="4" t="s">
        <v>13</v>
      </c>
      <c r="E50" s="4" t="s">
        <v>14</v>
      </c>
      <c r="F50" s="4" t="s">
        <v>86</v>
      </c>
      <c r="G50" s="4" t="s">
        <v>102</v>
      </c>
      <c r="H50" s="4" t="s">
        <v>29</v>
      </c>
      <c r="I50" s="4" t="s">
        <v>251</v>
      </c>
      <c r="K50" s="5" t="s">
        <v>252</v>
      </c>
      <c r="M50" s="4">
        <v>1</v>
      </c>
      <c r="N50" s="8">
        <v>4.6900000000000004</v>
      </c>
      <c r="P50" s="8">
        <f t="shared" si="1"/>
        <v>4.6900000000000004</v>
      </c>
    </row>
    <row r="51" spans="1:18" x14ac:dyDescent="0.2">
      <c r="A51" s="1" t="s">
        <v>16</v>
      </c>
      <c r="B51" s="1" t="s">
        <v>17</v>
      </c>
      <c r="C51" s="1" t="s">
        <v>17</v>
      </c>
      <c r="D51" s="1" t="s">
        <v>761</v>
      </c>
      <c r="E51" s="1" t="s">
        <v>762</v>
      </c>
      <c r="F51" s="1" t="s">
        <v>86</v>
      </c>
      <c r="G51" s="1" t="s">
        <v>369</v>
      </c>
      <c r="H51" s="1" t="s">
        <v>15</v>
      </c>
      <c r="I51" s="1" t="s">
        <v>43</v>
      </c>
      <c r="J51" s="1"/>
      <c r="K51" s="2" t="s">
        <v>979</v>
      </c>
      <c r="L51" s="1"/>
      <c r="M51" s="1">
        <v>1</v>
      </c>
      <c r="N51" s="3">
        <v>4.6900000000000004</v>
      </c>
      <c r="O51" s="62"/>
      <c r="P51" s="3">
        <f t="shared" si="1"/>
        <v>4.6900000000000004</v>
      </c>
      <c r="Q51" s="1"/>
      <c r="R51" s="1"/>
    </row>
    <row r="52" spans="1:18" x14ac:dyDescent="0.2">
      <c r="A52" s="1" t="s">
        <v>16</v>
      </c>
      <c r="B52" s="1" t="s">
        <v>17</v>
      </c>
      <c r="C52" s="1" t="s">
        <v>17</v>
      </c>
      <c r="D52" s="1" t="s">
        <v>761</v>
      </c>
      <c r="E52" s="1" t="s">
        <v>762</v>
      </c>
      <c r="F52" s="1" t="s">
        <v>86</v>
      </c>
      <c r="G52" s="1" t="s">
        <v>102</v>
      </c>
      <c r="H52" s="1" t="s">
        <v>873</v>
      </c>
      <c r="I52" s="1" t="s">
        <v>874</v>
      </c>
      <c r="J52" s="1"/>
      <c r="K52" s="2" t="s">
        <v>875</v>
      </c>
      <c r="L52" s="1"/>
      <c r="M52" s="1">
        <v>1</v>
      </c>
      <c r="N52" s="3">
        <v>4.6900000000000004</v>
      </c>
      <c r="O52" s="62"/>
      <c r="P52" s="3">
        <f t="shared" si="1"/>
        <v>4.6900000000000004</v>
      </c>
      <c r="Q52" s="1"/>
    </row>
    <row r="53" spans="1:18" x14ac:dyDescent="0.2">
      <c r="A53" s="1" t="s">
        <v>16</v>
      </c>
      <c r="B53" s="1" t="s">
        <v>17</v>
      </c>
      <c r="C53" s="1" t="s">
        <v>17</v>
      </c>
      <c r="D53" s="1" t="s">
        <v>761</v>
      </c>
      <c r="E53" s="1" t="s">
        <v>762</v>
      </c>
      <c r="F53" s="1" t="s">
        <v>86</v>
      </c>
      <c r="G53" s="1" t="s">
        <v>102</v>
      </c>
      <c r="H53" s="1" t="s">
        <v>556</v>
      </c>
      <c r="I53" s="1" t="s">
        <v>885</v>
      </c>
      <c r="J53" s="1"/>
      <c r="K53" s="2" t="s">
        <v>886</v>
      </c>
      <c r="L53" s="1"/>
      <c r="M53" s="1">
        <v>1</v>
      </c>
      <c r="N53" s="3">
        <v>4.6900000000000004</v>
      </c>
      <c r="O53" s="62"/>
      <c r="P53" s="3">
        <f t="shared" si="1"/>
        <v>4.6900000000000004</v>
      </c>
      <c r="Q53" s="1"/>
    </row>
    <row r="54" spans="1:18" x14ac:dyDescent="0.2">
      <c r="A54" s="1" t="s">
        <v>16</v>
      </c>
      <c r="B54" s="1" t="s">
        <v>17</v>
      </c>
      <c r="C54" s="1" t="s">
        <v>17</v>
      </c>
      <c r="D54" s="1" t="s">
        <v>761</v>
      </c>
      <c r="E54" s="1" t="s">
        <v>762</v>
      </c>
      <c r="F54" s="1" t="s">
        <v>86</v>
      </c>
      <c r="G54" s="1" t="s">
        <v>102</v>
      </c>
      <c r="H54" s="1" t="s">
        <v>517</v>
      </c>
      <c r="I54" s="1" t="s">
        <v>177</v>
      </c>
      <c r="J54" s="1"/>
      <c r="K54" s="2" t="s">
        <v>887</v>
      </c>
      <c r="L54" s="1"/>
      <c r="M54" s="1">
        <v>1</v>
      </c>
      <c r="N54" s="3">
        <v>4.6900000000000004</v>
      </c>
      <c r="O54" s="62"/>
      <c r="P54" s="3">
        <f t="shared" si="1"/>
        <v>4.6900000000000004</v>
      </c>
      <c r="Q54" s="1"/>
    </row>
    <row r="55" spans="1:18" x14ac:dyDescent="0.2">
      <c r="A55" s="1" t="s">
        <v>16</v>
      </c>
      <c r="B55" s="1" t="s">
        <v>17</v>
      </c>
      <c r="C55" s="1" t="s">
        <v>17</v>
      </c>
      <c r="D55" s="1" t="s">
        <v>761</v>
      </c>
      <c r="E55" s="1" t="s">
        <v>762</v>
      </c>
      <c r="F55" s="1" t="s">
        <v>86</v>
      </c>
      <c r="G55" s="1" t="s">
        <v>369</v>
      </c>
      <c r="H55" s="1" t="s">
        <v>15</v>
      </c>
      <c r="I55" s="1" t="s">
        <v>975</v>
      </c>
      <c r="J55" s="1"/>
      <c r="K55" s="2" t="s">
        <v>976</v>
      </c>
      <c r="L55" s="1"/>
      <c r="M55" s="1">
        <v>1</v>
      </c>
      <c r="N55" s="3">
        <v>4.6900000000000004</v>
      </c>
      <c r="O55" s="62"/>
      <c r="P55" s="3">
        <f t="shared" si="1"/>
        <v>4.6900000000000004</v>
      </c>
      <c r="Q55" s="1"/>
      <c r="R55" s="1"/>
    </row>
    <row r="56" spans="1:18" x14ac:dyDescent="0.2">
      <c r="A56" s="1" t="s">
        <v>16</v>
      </c>
      <c r="B56" s="1" t="s">
        <v>17</v>
      </c>
      <c r="C56" s="1" t="s">
        <v>17</v>
      </c>
      <c r="D56" s="1" t="s">
        <v>761</v>
      </c>
      <c r="E56" s="1" t="s">
        <v>762</v>
      </c>
      <c r="F56" s="1" t="s">
        <v>86</v>
      </c>
      <c r="G56" s="1" t="s">
        <v>369</v>
      </c>
      <c r="H56" s="1" t="s">
        <v>977</v>
      </c>
      <c r="I56" s="1" t="s">
        <v>463</v>
      </c>
      <c r="J56" s="1"/>
      <c r="K56" s="2" t="s">
        <v>978</v>
      </c>
      <c r="L56" s="1"/>
      <c r="M56" s="1">
        <v>1</v>
      </c>
      <c r="N56" s="3">
        <v>4.6900000000000004</v>
      </c>
      <c r="O56" s="62"/>
      <c r="P56" s="3">
        <f t="shared" si="1"/>
        <v>4.6900000000000004</v>
      </c>
      <c r="Q56" s="1"/>
      <c r="R56" s="1"/>
    </row>
    <row r="57" spans="1:18" x14ac:dyDescent="0.2">
      <c r="A57" s="1" t="s">
        <v>16</v>
      </c>
      <c r="B57" s="1" t="s">
        <v>17</v>
      </c>
      <c r="C57" s="1" t="s">
        <v>17</v>
      </c>
      <c r="D57" s="1" t="s">
        <v>761</v>
      </c>
      <c r="E57" s="1" t="s">
        <v>14</v>
      </c>
      <c r="F57" s="1" t="s">
        <v>86</v>
      </c>
      <c r="G57" s="1" t="s">
        <v>384</v>
      </c>
      <c r="H57" s="1" t="s">
        <v>27</v>
      </c>
      <c r="I57" s="1" t="s">
        <v>1012</v>
      </c>
      <c r="J57" s="1"/>
      <c r="K57" s="2" t="s">
        <v>1013</v>
      </c>
      <c r="L57" s="1"/>
      <c r="M57" s="1">
        <v>1</v>
      </c>
      <c r="N57" s="3">
        <v>4.6900000000000004</v>
      </c>
      <c r="O57" s="62"/>
      <c r="P57" s="3">
        <f t="shared" si="1"/>
        <v>4.6900000000000004</v>
      </c>
      <c r="Q57" s="1"/>
      <c r="R57" s="1"/>
    </row>
    <row r="58" spans="1:18" x14ac:dyDescent="0.2">
      <c r="A58" s="1" t="s">
        <v>16</v>
      </c>
      <c r="B58" s="1" t="s">
        <v>17</v>
      </c>
      <c r="C58" s="1" t="s">
        <v>17</v>
      </c>
      <c r="D58" s="1" t="s">
        <v>761</v>
      </c>
      <c r="E58" s="1" t="s">
        <v>762</v>
      </c>
      <c r="F58" s="1" t="s">
        <v>86</v>
      </c>
      <c r="G58" s="1" t="s">
        <v>384</v>
      </c>
      <c r="H58" s="1" t="s">
        <v>15</v>
      </c>
      <c r="I58" s="1" t="s">
        <v>901</v>
      </c>
      <c r="J58" s="1"/>
      <c r="K58" s="2" t="s">
        <v>902</v>
      </c>
      <c r="L58" s="1"/>
      <c r="M58" s="1">
        <v>1</v>
      </c>
      <c r="N58" s="3">
        <v>4.6900000000000004</v>
      </c>
      <c r="O58" s="62"/>
      <c r="P58" s="3">
        <f t="shared" si="1"/>
        <v>4.6900000000000004</v>
      </c>
      <c r="Q58" s="1"/>
    </row>
    <row r="59" spans="1:18" x14ac:dyDescent="0.2">
      <c r="A59" s="4" t="s">
        <v>16</v>
      </c>
      <c r="B59" s="4" t="s">
        <v>17</v>
      </c>
      <c r="C59" s="4" t="s">
        <v>17</v>
      </c>
      <c r="D59" s="4" t="s">
        <v>13</v>
      </c>
      <c r="E59" s="4" t="s">
        <v>14</v>
      </c>
      <c r="F59" s="4" t="s">
        <v>86</v>
      </c>
      <c r="G59" s="4" t="s">
        <v>384</v>
      </c>
      <c r="H59" s="4" t="s">
        <v>15</v>
      </c>
      <c r="I59" s="4" t="s">
        <v>419</v>
      </c>
      <c r="K59" s="5" t="s">
        <v>420</v>
      </c>
      <c r="M59" s="4">
        <v>2</v>
      </c>
      <c r="N59" s="8">
        <v>4.6900000000000004</v>
      </c>
      <c r="P59" s="8">
        <f t="shared" si="1"/>
        <v>9.3800000000000008</v>
      </c>
    </row>
    <row r="60" spans="1:18" x14ac:dyDescent="0.2">
      <c r="A60" s="4" t="s">
        <v>16</v>
      </c>
      <c r="B60" s="4" t="s">
        <v>17</v>
      </c>
      <c r="C60" s="4" t="s">
        <v>17</v>
      </c>
      <c r="D60" s="4" t="s">
        <v>13</v>
      </c>
      <c r="E60" s="4" t="s">
        <v>14</v>
      </c>
      <c r="F60" s="4" t="s">
        <v>86</v>
      </c>
      <c r="G60" s="4" t="s">
        <v>136</v>
      </c>
      <c r="H60" s="4" t="s">
        <v>47</v>
      </c>
      <c r="I60" s="4" t="s">
        <v>177</v>
      </c>
      <c r="K60" s="5" t="s">
        <v>178</v>
      </c>
      <c r="M60" s="4">
        <v>1</v>
      </c>
      <c r="N60" s="8">
        <v>4.6900000000000004</v>
      </c>
      <c r="P60" s="8">
        <f t="shared" si="1"/>
        <v>4.6900000000000004</v>
      </c>
    </row>
    <row r="61" spans="1:18" x14ac:dyDescent="0.2">
      <c r="A61" s="1" t="s">
        <v>16</v>
      </c>
      <c r="B61" s="1" t="s">
        <v>17</v>
      </c>
      <c r="C61" s="1" t="s">
        <v>17</v>
      </c>
      <c r="D61" s="1" t="s">
        <v>761</v>
      </c>
      <c r="E61" s="1" t="s">
        <v>762</v>
      </c>
      <c r="F61" s="1" t="s">
        <v>86</v>
      </c>
      <c r="G61" s="1" t="s">
        <v>136</v>
      </c>
      <c r="H61" s="1" t="s">
        <v>517</v>
      </c>
      <c r="I61" s="1" t="s">
        <v>177</v>
      </c>
      <c r="J61" s="1"/>
      <c r="K61" s="2" t="s">
        <v>178</v>
      </c>
      <c r="L61" s="1"/>
      <c r="M61" s="1">
        <v>1</v>
      </c>
      <c r="N61" s="3">
        <v>4.6900000000000004</v>
      </c>
      <c r="O61" s="62"/>
      <c r="P61" s="3">
        <f t="shared" si="1"/>
        <v>4.6900000000000004</v>
      </c>
      <c r="Q61" s="1"/>
      <c r="R61" s="1"/>
    </row>
    <row r="62" spans="1:18" x14ac:dyDescent="0.2">
      <c r="A62" s="4" t="s">
        <v>16</v>
      </c>
      <c r="B62" s="4" t="s">
        <v>17</v>
      </c>
      <c r="C62" s="4" t="s">
        <v>17</v>
      </c>
      <c r="D62" s="4" t="s">
        <v>13</v>
      </c>
      <c r="E62" s="4" t="s">
        <v>14</v>
      </c>
      <c r="F62" s="4" t="s">
        <v>86</v>
      </c>
      <c r="G62" s="4" t="s">
        <v>122</v>
      </c>
      <c r="H62" s="4" t="s">
        <v>24</v>
      </c>
      <c r="I62" s="4" t="s">
        <v>46</v>
      </c>
      <c r="K62" s="5" t="s">
        <v>351</v>
      </c>
      <c r="M62" s="4">
        <v>2</v>
      </c>
      <c r="N62" s="8">
        <v>4.6900000000000004</v>
      </c>
      <c r="P62" s="8">
        <f t="shared" si="1"/>
        <v>9.3800000000000008</v>
      </c>
    </row>
    <row r="63" spans="1:18" x14ac:dyDescent="0.2">
      <c r="A63" s="1" t="s">
        <v>16</v>
      </c>
      <c r="B63" s="1" t="s">
        <v>17</v>
      </c>
      <c r="C63" s="1" t="s">
        <v>17</v>
      </c>
      <c r="D63" s="1" t="s">
        <v>761</v>
      </c>
      <c r="E63" s="1" t="s">
        <v>762</v>
      </c>
      <c r="F63" s="1" t="s">
        <v>86</v>
      </c>
      <c r="G63" s="1" t="s">
        <v>122</v>
      </c>
      <c r="H63" s="1" t="s">
        <v>475</v>
      </c>
      <c r="I63" s="1" t="s">
        <v>46</v>
      </c>
      <c r="J63" s="1"/>
      <c r="K63" s="2" t="s">
        <v>351</v>
      </c>
      <c r="L63" s="1"/>
      <c r="M63" s="1">
        <v>2</v>
      </c>
      <c r="N63" s="3">
        <v>4.6900000000000004</v>
      </c>
      <c r="O63" s="62"/>
      <c r="P63" s="3">
        <f t="shared" si="1"/>
        <v>9.3800000000000008</v>
      </c>
      <c r="Q63" s="1"/>
    </row>
    <row r="64" spans="1:18" x14ac:dyDescent="0.2">
      <c r="A64" s="1" t="s">
        <v>16</v>
      </c>
      <c r="B64" s="1" t="s">
        <v>17</v>
      </c>
      <c r="C64" s="1" t="s">
        <v>17</v>
      </c>
      <c r="D64" s="1" t="s">
        <v>761</v>
      </c>
      <c r="E64" s="1" t="s">
        <v>14</v>
      </c>
      <c r="F64" s="1" t="s">
        <v>86</v>
      </c>
      <c r="G64" s="1" t="s">
        <v>122</v>
      </c>
      <c r="H64" s="1" t="s">
        <v>24</v>
      </c>
      <c r="I64" s="1" t="s">
        <v>46</v>
      </c>
      <c r="J64" s="1"/>
      <c r="K64" s="2" t="s">
        <v>351</v>
      </c>
      <c r="L64" s="1"/>
      <c r="M64" s="1">
        <v>1</v>
      </c>
      <c r="N64" s="3">
        <v>4.6900000000000004</v>
      </c>
      <c r="O64" s="62"/>
      <c r="P64" s="3">
        <f t="shared" si="1"/>
        <v>4.6900000000000004</v>
      </c>
      <c r="Q64" s="1"/>
      <c r="R64" s="1"/>
    </row>
    <row r="65" spans="1:18" x14ac:dyDescent="0.2">
      <c r="A65" s="1" t="s">
        <v>16</v>
      </c>
      <c r="B65" s="1" t="s">
        <v>17</v>
      </c>
      <c r="C65" s="1" t="s">
        <v>17</v>
      </c>
      <c r="D65" s="1" t="s">
        <v>761</v>
      </c>
      <c r="E65" s="1" t="s">
        <v>14</v>
      </c>
      <c r="F65" s="1" t="s">
        <v>86</v>
      </c>
      <c r="G65" s="1" t="s">
        <v>136</v>
      </c>
      <c r="H65" s="1" t="s">
        <v>47</v>
      </c>
      <c r="I65" s="1" t="s">
        <v>885</v>
      </c>
      <c r="J65" s="1"/>
      <c r="K65" s="2" t="s">
        <v>1025</v>
      </c>
      <c r="L65" s="1"/>
      <c r="M65" s="1">
        <v>1</v>
      </c>
      <c r="N65" s="3">
        <v>4.6900000000000004</v>
      </c>
      <c r="O65" s="62"/>
      <c r="P65" s="3">
        <f t="shared" si="1"/>
        <v>4.6900000000000004</v>
      </c>
      <c r="Q65" s="1"/>
      <c r="R65" s="1"/>
    </row>
    <row r="66" spans="1:18" x14ac:dyDescent="0.2">
      <c r="A66" s="4" t="s">
        <v>16</v>
      </c>
      <c r="B66" s="4" t="s">
        <v>17</v>
      </c>
      <c r="C66" s="4" t="s">
        <v>17</v>
      </c>
      <c r="D66" s="4" t="s">
        <v>13</v>
      </c>
      <c r="E66" s="4" t="s">
        <v>14</v>
      </c>
      <c r="F66" s="4" t="s">
        <v>86</v>
      </c>
      <c r="G66" s="4" t="s">
        <v>136</v>
      </c>
      <c r="H66" s="4" t="s">
        <v>207</v>
      </c>
      <c r="I66" s="4" t="s">
        <v>325</v>
      </c>
      <c r="K66" s="5" t="s">
        <v>326</v>
      </c>
      <c r="M66" s="4">
        <v>1</v>
      </c>
      <c r="N66" s="8">
        <v>4.6900000000000004</v>
      </c>
      <c r="P66" s="8">
        <f t="shared" si="1"/>
        <v>4.6900000000000004</v>
      </c>
    </row>
    <row r="67" spans="1:18" x14ac:dyDescent="0.2">
      <c r="A67" s="1" t="s">
        <v>16</v>
      </c>
      <c r="B67" s="1" t="s">
        <v>17</v>
      </c>
      <c r="C67" s="1" t="s">
        <v>17</v>
      </c>
      <c r="D67" s="1" t="s">
        <v>761</v>
      </c>
      <c r="E67" s="1" t="s">
        <v>762</v>
      </c>
      <c r="F67" s="1" t="s">
        <v>86</v>
      </c>
      <c r="G67" s="1" t="s">
        <v>136</v>
      </c>
      <c r="H67" s="1" t="s">
        <v>829</v>
      </c>
      <c r="I67" s="1" t="s">
        <v>325</v>
      </c>
      <c r="J67" s="1"/>
      <c r="K67" s="2" t="s">
        <v>326</v>
      </c>
      <c r="L67" s="1"/>
      <c r="M67" s="1">
        <v>1</v>
      </c>
      <c r="N67" s="3">
        <v>4.6900000000000004</v>
      </c>
      <c r="O67" s="62"/>
      <c r="P67" s="3">
        <f t="shared" si="1"/>
        <v>4.6900000000000004</v>
      </c>
      <c r="Q67" s="1"/>
      <c r="R67" s="1"/>
    </row>
    <row r="68" spans="1:18" x14ac:dyDescent="0.2">
      <c r="A68" s="1" t="s">
        <v>16</v>
      </c>
      <c r="B68" s="1" t="s">
        <v>17</v>
      </c>
      <c r="C68" s="1" t="s">
        <v>17</v>
      </c>
      <c r="D68" s="1" t="s">
        <v>761</v>
      </c>
      <c r="E68" s="1" t="s">
        <v>14</v>
      </c>
      <c r="F68" s="1" t="s">
        <v>86</v>
      </c>
      <c r="G68" s="1" t="s">
        <v>136</v>
      </c>
      <c r="H68" s="1" t="s">
        <v>207</v>
      </c>
      <c r="I68" s="1" t="s">
        <v>325</v>
      </c>
      <c r="J68" s="1"/>
      <c r="K68" s="2" t="s">
        <v>326</v>
      </c>
      <c r="L68" s="1"/>
      <c r="M68" s="1">
        <v>1</v>
      </c>
      <c r="N68" s="3">
        <v>4.6900000000000004</v>
      </c>
      <c r="O68" s="62"/>
      <c r="P68" s="3">
        <f t="shared" si="1"/>
        <v>4.6900000000000004</v>
      </c>
      <c r="Q68" s="1"/>
      <c r="R68" s="1"/>
    </row>
    <row r="69" spans="1:18" x14ac:dyDescent="0.2">
      <c r="A69" s="1" t="s">
        <v>16</v>
      </c>
      <c r="B69" s="1" t="s">
        <v>17</v>
      </c>
      <c r="C69" s="1" t="s">
        <v>17</v>
      </c>
      <c r="D69" s="1" t="s">
        <v>761</v>
      </c>
      <c r="E69" s="1" t="s">
        <v>762</v>
      </c>
      <c r="F69" s="1" t="s">
        <v>86</v>
      </c>
      <c r="G69" s="1" t="s">
        <v>136</v>
      </c>
      <c r="H69" s="1" t="s">
        <v>556</v>
      </c>
      <c r="I69" s="1" t="s">
        <v>455</v>
      </c>
      <c r="J69" s="1"/>
      <c r="K69" s="2" t="s">
        <v>912</v>
      </c>
      <c r="L69" s="1"/>
      <c r="M69" s="1">
        <v>1</v>
      </c>
      <c r="N69" s="3">
        <v>4.6900000000000004</v>
      </c>
      <c r="O69" s="62"/>
      <c r="P69" s="3">
        <f t="shared" si="1"/>
        <v>4.6900000000000004</v>
      </c>
      <c r="Q69" s="1"/>
    </row>
    <row r="70" spans="1:18" x14ac:dyDescent="0.2">
      <c r="A70" s="1" t="s">
        <v>16</v>
      </c>
      <c r="B70" s="1" t="s">
        <v>17</v>
      </c>
      <c r="C70" s="1" t="s">
        <v>17</v>
      </c>
      <c r="D70" s="1" t="s">
        <v>761</v>
      </c>
      <c r="E70" s="1" t="s">
        <v>762</v>
      </c>
      <c r="F70" s="1" t="s">
        <v>86</v>
      </c>
      <c r="G70" s="1" t="s">
        <v>136</v>
      </c>
      <c r="H70" s="1" t="s">
        <v>829</v>
      </c>
      <c r="I70" s="1" t="s">
        <v>248</v>
      </c>
      <c r="J70" s="1"/>
      <c r="K70" s="2" t="s">
        <v>963</v>
      </c>
      <c r="L70" s="1"/>
      <c r="M70" s="1">
        <v>1</v>
      </c>
      <c r="N70" s="3">
        <v>4.6900000000000004</v>
      </c>
      <c r="O70" s="62"/>
      <c r="P70" s="3">
        <f t="shared" si="1"/>
        <v>4.6900000000000004</v>
      </c>
      <c r="Q70" s="1"/>
      <c r="R70" s="1"/>
    </row>
    <row r="71" spans="1:18" x14ac:dyDescent="0.2">
      <c r="A71" s="1" t="s">
        <v>16</v>
      </c>
      <c r="B71" s="1" t="s">
        <v>17</v>
      </c>
      <c r="C71" s="1" t="s">
        <v>17</v>
      </c>
      <c r="D71" s="1" t="s">
        <v>761</v>
      </c>
      <c r="E71" s="1" t="s">
        <v>14</v>
      </c>
      <c r="F71" s="1" t="s">
        <v>86</v>
      </c>
      <c r="G71" s="1" t="s">
        <v>136</v>
      </c>
      <c r="H71" s="1" t="s">
        <v>207</v>
      </c>
      <c r="I71" s="1" t="s">
        <v>248</v>
      </c>
      <c r="J71" s="1"/>
      <c r="K71" s="2" t="s">
        <v>963</v>
      </c>
      <c r="L71" s="1"/>
      <c r="M71" s="1">
        <v>1</v>
      </c>
      <c r="N71" s="3">
        <v>4.6900000000000004</v>
      </c>
      <c r="O71" s="62"/>
      <c r="P71" s="3">
        <f t="shared" si="1"/>
        <v>4.6900000000000004</v>
      </c>
      <c r="Q71" s="1"/>
      <c r="R71" s="1"/>
    </row>
    <row r="72" spans="1:18" x14ac:dyDescent="0.2">
      <c r="A72" s="1" t="s">
        <v>16</v>
      </c>
      <c r="B72" s="1" t="s">
        <v>17</v>
      </c>
      <c r="C72" s="1" t="s">
        <v>17</v>
      </c>
      <c r="D72" s="1" t="s">
        <v>761</v>
      </c>
      <c r="E72" s="1" t="s">
        <v>762</v>
      </c>
      <c r="F72" s="1" t="s">
        <v>86</v>
      </c>
      <c r="G72" s="1" t="s">
        <v>136</v>
      </c>
      <c r="H72" s="1" t="s">
        <v>143</v>
      </c>
      <c r="I72" s="1" t="s">
        <v>927</v>
      </c>
      <c r="J72" s="1"/>
      <c r="K72" s="2" t="s">
        <v>928</v>
      </c>
      <c r="L72" s="1"/>
      <c r="M72" s="1">
        <v>3</v>
      </c>
      <c r="N72" s="3">
        <v>4.6900000000000004</v>
      </c>
      <c r="O72" s="62"/>
      <c r="P72" s="3">
        <f t="shared" si="1"/>
        <v>14.07</v>
      </c>
      <c r="Q72" s="1"/>
      <c r="R72" s="1"/>
    </row>
    <row r="73" spans="1:18" x14ac:dyDescent="0.2">
      <c r="A73" s="1" t="s">
        <v>16</v>
      </c>
      <c r="B73" s="1" t="s">
        <v>17</v>
      </c>
      <c r="C73" s="1" t="s">
        <v>17</v>
      </c>
      <c r="D73" s="1" t="s">
        <v>761</v>
      </c>
      <c r="E73" s="1" t="s">
        <v>14</v>
      </c>
      <c r="F73" s="1" t="s">
        <v>86</v>
      </c>
      <c r="G73" s="1" t="s">
        <v>136</v>
      </c>
      <c r="H73" s="1" t="s">
        <v>143</v>
      </c>
      <c r="I73" s="1" t="s">
        <v>927</v>
      </c>
      <c r="J73" s="1"/>
      <c r="K73" s="2" t="s">
        <v>928</v>
      </c>
      <c r="L73" s="1"/>
      <c r="M73" s="1">
        <v>2</v>
      </c>
      <c r="N73" s="3">
        <v>4.6900000000000004</v>
      </c>
      <c r="O73" s="62"/>
      <c r="P73" s="3">
        <f t="shared" si="1"/>
        <v>9.3800000000000008</v>
      </c>
      <c r="Q73" s="1"/>
      <c r="R73" s="1"/>
    </row>
    <row r="74" spans="1:18" x14ac:dyDescent="0.2">
      <c r="A74" s="4" t="s">
        <v>16</v>
      </c>
      <c r="B74" s="4" t="s">
        <v>17</v>
      </c>
      <c r="C74" s="4" t="s">
        <v>17</v>
      </c>
      <c r="D74" s="4" t="s">
        <v>13</v>
      </c>
      <c r="E74" s="4" t="s">
        <v>14</v>
      </c>
      <c r="F74" s="4" t="s">
        <v>86</v>
      </c>
      <c r="G74" s="4" t="s">
        <v>136</v>
      </c>
      <c r="H74" s="4" t="s">
        <v>207</v>
      </c>
      <c r="I74" s="4" t="s">
        <v>441</v>
      </c>
      <c r="K74" s="5" t="s">
        <v>442</v>
      </c>
      <c r="M74" s="4">
        <v>1</v>
      </c>
      <c r="N74" s="8">
        <v>4.6900000000000004</v>
      </c>
      <c r="P74" s="8">
        <f t="shared" si="1"/>
        <v>4.6900000000000004</v>
      </c>
    </row>
    <row r="75" spans="1:18" x14ac:dyDescent="0.2">
      <c r="A75" s="1" t="s">
        <v>16</v>
      </c>
      <c r="B75" s="1" t="s">
        <v>17</v>
      </c>
      <c r="C75" s="1" t="s">
        <v>17</v>
      </c>
      <c r="D75" s="1" t="s">
        <v>761</v>
      </c>
      <c r="E75" s="1" t="s">
        <v>762</v>
      </c>
      <c r="F75" s="1" t="s">
        <v>86</v>
      </c>
      <c r="G75" s="1" t="s">
        <v>384</v>
      </c>
      <c r="H75" s="1" t="s">
        <v>898</v>
      </c>
      <c r="I75" s="1" t="s">
        <v>899</v>
      </c>
      <c r="J75" s="1"/>
      <c r="K75" s="2" t="s">
        <v>900</v>
      </c>
      <c r="L75" s="1"/>
      <c r="M75" s="1">
        <v>1</v>
      </c>
      <c r="N75" s="3">
        <v>4.6900000000000004</v>
      </c>
      <c r="O75" s="62"/>
      <c r="P75" s="3">
        <f t="shared" si="1"/>
        <v>4.6900000000000004</v>
      </c>
      <c r="Q75" s="1"/>
    </row>
    <row r="76" spans="1:18" x14ac:dyDescent="0.2">
      <c r="A76" s="1" t="s">
        <v>16</v>
      </c>
      <c r="B76" s="1" t="s">
        <v>17</v>
      </c>
      <c r="C76" s="1" t="s">
        <v>17</v>
      </c>
      <c r="D76" s="1" t="s">
        <v>761</v>
      </c>
      <c r="E76" s="1" t="s">
        <v>14</v>
      </c>
      <c r="F76" s="1" t="s">
        <v>86</v>
      </c>
      <c r="G76" s="1" t="s">
        <v>384</v>
      </c>
      <c r="H76" s="1" t="s">
        <v>15</v>
      </c>
      <c r="I76" s="1" t="s">
        <v>808</v>
      </c>
      <c r="J76" s="1"/>
      <c r="K76" s="2" t="s">
        <v>1014</v>
      </c>
      <c r="L76" s="1"/>
      <c r="M76" s="1">
        <v>1</v>
      </c>
      <c r="N76" s="3">
        <v>4.6900000000000004</v>
      </c>
      <c r="O76" s="62"/>
      <c r="P76" s="3">
        <f t="shared" si="1"/>
        <v>4.6900000000000004</v>
      </c>
      <c r="Q76" s="1"/>
      <c r="R76" s="1"/>
    </row>
    <row r="77" spans="1:18" x14ac:dyDescent="0.2">
      <c r="A77" s="4" t="s">
        <v>16</v>
      </c>
      <c r="B77" s="4" t="s">
        <v>17</v>
      </c>
      <c r="C77" s="4" t="s">
        <v>17</v>
      </c>
      <c r="D77" s="4" t="s">
        <v>13</v>
      </c>
      <c r="E77" s="4" t="s">
        <v>14</v>
      </c>
      <c r="F77" s="4" t="s">
        <v>86</v>
      </c>
      <c r="G77" s="4" t="s">
        <v>384</v>
      </c>
      <c r="H77" s="4" t="s">
        <v>15</v>
      </c>
      <c r="I77" s="4" t="s">
        <v>385</v>
      </c>
      <c r="K77" s="5" t="s">
        <v>386</v>
      </c>
      <c r="M77" s="4">
        <v>1</v>
      </c>
      <c r="N77" s="8">
        <v>4.6900000000000004</v>
      </c>
      <c r="P77" s="8">
        <f t="shared" si="1"/>
        <v>4.6900000000000004</v>
      </c>
    </row>
    <row r="78" spans="1:18" x14ac:dyDescent="0.2">
      <c r="A78" s="1" t="s">
        <v>16</v>
      </c>
      <c r="B78" s="1" t="s">
        <v>17</v>
      </c>
      <c r="C78" s="1" t="s">
        <v>17</v>
      </c>
      <c r="D78" s="1" t="s">
        <v>761</v>
      </c>
      <c r="E78" s="1" t="s">
        <v>14</v>
      </c>
      <c r="F78" s="1" t="s">
        <v>86</v>
      </c>
      <c r="G78" s="1" t="s">
        <v>384</v>
      </c>
      <c r="H78" s="1" t="s">
        <v>42</v>
      </c>
      <c r="I78" s="1" t="s">
        <v>417</v>
      </c>
      <c r="J78" s="1"/>
      <c r="K78" s="2" t="s">
        <v>1015</v>
      </c>
      <c r="L78" s="1"/>
      <c r="M78" s="1">
        <v>1</v>
      </c>
      <c r="N78" s="3">
        <v>4.6900000000000004</v>
      </c>
      <c r="O78" s="62"/>
      <c r="P78" s="3">
        <f t="shared" si="1"/>
        <v>4.6900000000000004</v>
      </c>
      <c r="Q78" s="1"/>
      <c r="R78" s="1"/>
    </row>
    <row r="79" spans="1:18" x14ac:dyDescent="0.2">
      <c r="A79" s="4" t="s">
        <v>16</v>
      </c>
      <c r="B79" s="4" t="s">
        <v>17</v>
      </c>
      <c r="C79" s="4" t="s">
        <v>17</v>
      </c>
      <c r="D79" s="4" t="s">
        <v>13</v>
      </c>
      <c r="E79" s="4" t="s">
        <v>14</v>
      </c>
      <c r="F79" s="4" t="s">
        <v>86</v>
      </c>
      <c r="G79" s="4" t="s">
        <v>157</v>
      </c>
      <c r="H79" s="4" t="s">
        <v>37</v>
      </c>
      <c r="I79" s="4" t="s">
        <v>158</v>
      </c>
      <c r="K79" s="5" t="s">
        <v>159</v>
      </c>
      <c r="M79" s="4">
        <v>1</v>
      </c>
      <c r="N79" s="8">
        <v>4.6900000000000004</v>
      </c>
      <c r="P79" s="8">
        <f t="shared" si="1"/>
        <v>4.6900000000000004</v>
      </c>
    </row>
    <row r="80" spans="1:18" x14ac:dyDescent="0.2">
      <c r="A80" s="1" t="s">
        <v>16</v>
      </c>
      <c r="B80" s="1" t="s">
        <v>17</v>
      </c>
      <c r="C80" s="1" t="s">
        <v>17</v>
      </c>
      <c r="D80" s="1" t="s">
        <v>761</v>
      </c>
      <c r="E80" s="1" t="s">
        <v>762</v>
      </c>
      <c r="F80" s="1" t="s">
        <v>86</v>
      </c>
      <c r="G80" s="1" t="s">
        <v>102</v>
      </c>
      <c r="H80" s="1" t="s">
        <v>475</v>
      </c>
      <c r="I80" s="1" t="s">
        <v>843</v>
      </c>
      <c r="J80" s="1"/>
      <c r="K80" s="2" t="s">
        <v>844</v>
      </c>
      <c r="L80" s="1"/>
      <c r="M80" s="1">
        <v>1</v>
      </c>
      <c r="N80" s="3">
        <v>4.6900000000000004</v>
      </c>
      <c r="O80" s="62"/>
      <c r="P80" s="3">
        <f t="shared" si="1"/>
        <v>4.6900000000000004</v>
      </c>
      <c r="Q80" s="1"/>
    </row>
    <row r="81" spans="1:17" x14ac:dyDescent="0.2">
      <c r="A81" s="1" t="s">
        <v>16</v>
      </c>
      <c r="B81" s="1" t="s">
        <v>17</v>
      </c>
      <c r="C81" s="1" t="s">
        <v>17</v>
      </c>
      <c r="D81" s="1" t="s">
        <v>761</v>
      </c>
      <c r="E81" s="1" t="s">
        <v>762</v>
      </c>
      <c r="F81" s="1" t="s">
        <v>86</v>
      </c>
      <c r="G81" s="1" t="s">
        <v>102</v>
      </c>
      <c r="H81" s="1" t="s">
        <v>805</v>
      </c>
      <c r="I81" s="1" t="s">
        <v>847</v>
      </c>
      <c r="J81" s="1"/>
      <c r="K81" s="2" t="s">
        <v>848</v>
      </c>
      <c r="L81" s="1"/>
      <c r="M81" s="1">
        <v>1</v>
      </c>
      <c r="N81" s="3">
        <v>4.6900000000000004</v>
      </c>
      <c r="O81" s="62"/>
      <c r="P81" s="3">
        <f t="shared" si="1"/>
        <v>4.6900000000000004</v>
      </c>
      <c r="Q81" s="1"/>
    </row>
    <row r="82" spans="1:17" x14ac:dyDescent="0.2">
      <c r="A82" s="4" t="s">
        <v>16</v>
      </c>
      <c r="B82" s="4" t="s">
        <v>17</v>
      </c>
      <c r="C82" s="4" t="s">
        <v>17</v>
      </c>
      <c r="D82" s="4" t="s">
        <v>13</v>
      </c>
      <c r="E82" s="4" t="s">
        <v>14</v>
      </c>
      <c r="F82" s="4" t="s">
        <v>86</v>
      </c>
      <c r="G82" s="4" t="s">
        <v>102</v>
      </c>
      <c r="H82" s="4" t="s">
        <v>20</v>
      </c>
      <c r="I82" s="4" t="s">
        <v>302</v>
      </c>
      <c r="K82" s="5" t="s">
        <v>303</v>
      </c>
      <c r="M82" s="4">
        <v>3</v>
      </c>
      <c r="N82" s="8">
        <v>4.6900000000000004</v>
      </c>
      <c r="P82" s="8">
        <f t="shared" si="1"/>
        <v>14.07</v>
      </c>
    </row>
    <row r="83" spans="1:17" x14ac:dyDescent="0.2">
      <c r="A83" s="1" t="s">
        <v>16</v>
      </c>
      <c r="B83" s="1" t="s">
        <v>17</v>
      </c>
      <c r="C83" s="1" t="s">
        <v>17</v>
      </c>
      <c r="D83" s="1" t="s">
        <v>761</v>
      </c>
      <c r="E83" s="1" t="s">
        <v>762</v>
      </c>
      <c r="F83" s="1" t="s">
        <v>86</v>
      </c>
      <c r="G83" s="1" t="s">
        <v>102</v>
      </c>
      <c r="H83" s="1" t="s">
        <v>20</v>
      </c>
      <c r="I83" s="1" t="s">
        <v>302</v>
      </c>
      <c r="J83" s="1"/>
      <c r="K83" s="2" t="s">
        <v>303</v>
      </c>
      <c r="L83" s="1"/>
      <c r="M83" s="1">
        <v>1</v>
      </c>
      <c r="N83" s="3">
        <v>4.6900000000000004</v>
      </c>
      <c r="O83" s="62"/>
      <c r="P83" s="3">
        <f t="shared" si="1"/>
        <v>4.6900000000000004</v>
      </c>
      <c r="Q83" s="1"/>
    </row>
    <row r="84" spans="1:17" x14ac:dyDescent="0.2">
      <c r="A84" s="4" t="s">
        <v>16</v>
      </c>
      <c r="B84" s="4" t="s">
        <v>17</v>
      </c>
      <c r="C84" s="4" t="s">
        <v>17</v>
      </c>
      <c r="D84" s="4" t="s">
        <v>13</v>
      </c>
      <c r="E84" s="4" t="s">
        <v>14</v>
      </c>
      <c r="F84" s="4" t="s">
        <v>86</v>
      </c>
      <c r="G84" s="4" t="s">
        <v>102</v>
      </c>
      <c r="H84" s="4" t="s">
        <v>37</v>
      </c>
      <c r="I84" s="4" t="s">
        <v>103</v>
      </c>
      <c r="K84" s="5" t="s">
        <v>104</v>
      </c>
      <c r="M84" s="4">
        <v>1</v>
      </c>
      <c r="N84" s="8">
        <v>4.6900000000000004</v>
      </c>
      <c r="P84" s="8">
        <f t="shared" si="1"/>
        <v>4.6900000000000004</v>
      </c>
    </row>
    <row r="85" spans="1:17" x14ac:dyDescent="0.2">
      <c r="A85" s="4" t="s">
        <v>16</v>
      </c>
      <c r="B85" s="4" t="s">
        <v>17</v>
      </c>
      <c r="C85" s="4" t="s">
        <v>17</v>
      </c>
      <c r="D85" s="4" t="s">
        <v>13</v>
      </c>
      <c r="E85" s="4" t="s">
        <v>14</v>
      </c>
      <c r="F85" s="4" t="s">
        <v>86</v>
      </c>
      <c r="G85" s="4" t="s">
        <v>102</v>
      </c>
      <c r="H85" s="4" t="s">
        <v>40</v>
      </c>
      <c r="I85" s="4" t="s">
        <v>105</v>
      </c>
      <c r="K85" s="5" t="s">
        <v>106</v>
      </c>
      <c r="M85" s="4">
        <v>1</v>
      </c>
      <c r="N85" s="8">
        <v>4.6900000000000004</v>
      </c>
      <c r="P85" s="8">
        <f t="shared" si="1"/>
        <v>4.6900000000000004</v>
      </c>
    </row>
    <row r="86" spans="1:17" x14ac:dyDescent="0.2">
      <c r="A86" s="4" t="s">
        <v>16</v>
      </c>
      <c r="B86" s="4" t="s">
        <v>17</v>
      </c>
      <c r="C86" s="4" t="s">
        <v>17</v>
      </c>
      <c r="D86" s="4" t="s">
        <v>13</v>
      </c>
      <c r="E86" s="4" t="s">
        <v>14</v>
      </c>
      <c r="F86" s="4" t="s">
        <v>86</v>
      </c>
      <c r="G86" s="4" t="s">
        <v>102</v>
      </c>
      <c r="H86" s="4" t="s">
        <v>109</v>
      </c>
      <c r="I86" s="4" t="s">
        <v>110</v>
      </c>
      <c r="K86" s="5" t="s">
        <v>111</v>
      </c>
      <c r="M86" s="4">
        <v>5</v>
      </c>
      <c r="N86" s="8">
        <v>4.6900000000000004</v>
      </c>
      <c r="P86" s="8">
        <f t="shared" si="1"/>
        <v>23.450000000000003</v>
      </c>
    </row>
    <row r="87" spans="1:17" x14ac:dyDescent="0.2">
      <c r="A87" s="1" t="s">
        <v>16</v>
      </c>
      <c r="B87" s="1" t="s">
        <v>17</v>
      </c>
      <c r="C87" s="1" t="s">
        <v>17</v>
      </c>
      <c r="D87" s="1" t="s">
        <v>761</v>
      </c>
      <c r="E87" s="1" t="s">
        <v>762</v>
      </c>
      <c r="F87" s="1" t="s">
        <v>86</v>
      </c>
      <c r="G87" s="1" t="s">
        <v>102</v>
      </c>
      <c r="H87" s="1" t="s">
        <v>794</v>
      </c>
      <c r="I87" s="1" t="s">
        <v>110</v>
      </c>
      <c r="J87" s="1"/>
      <c r="K87" s="2" t="s">
        <v>111</v>
      </c>
      <c r="L87" s="1"/>
      <c r="M87" s="1">
        <v>9</v>
      </c>
      <c r="N87" s="3">
        <v>4.6900000000000004</v>
      </c>
      <c r="O87" s="62"/>
      <c r="P87" s="3">
        <f t="shared" si="1"/>
        <v>42.21</v>
      </c>
      <c r="Q87" s="1"/>
    </row>
    <row r="88" spans="1:17" x14ac:dyDescent="0.2">
      <c r="A88" s="4" t="s">
        <v>16</v>
      </c>
      <c r="B88" s="4" t="s">
        <v>17</v>
      </c>
      <c r="C88" s="4" t="s">
        <v>17</v>
      </c>
      <c r="D88" s="4" t="s">
        <v>13</v>
      </c>
      <c r="E88" s="4" t="s">
        <v>14</v>
      </c>
      <c r="F88" s="4" t="s">
        <v>86</v>
      </c>
      <c r="G88" s="4" t="s">
        <v>102</v>
      </c>
      <c r="H88" s="4" t="s">
        <v>51</v>
      </c>
      <c r="I88" s="4" t="s">
        <v>112</v>
      </c>
      <c r="K88" s="5" t="s">
        <v>113</v>
      </c>
      <c r="M88" s="4">
        <v>1</v>
      </c>
      <c r="N88" s="8">
        <v>4.6900000000000004</v>
      </c>
      <c r="P88" s="8">
        <f t="shared" si="1"/>
        <v>4.6900000000000004</v>
      </c>
    </row>
    <row r="89" spans="1:17" x14ac:dyDescent="0.2">
      <c r="A89" s="4" t="s">
        <v>16</v>
      </c>
      <c r="B89" s="4" t="s">
        <v>17</v>
      </c>
      <c r="C89" s="4" t="s">
        <v>17</v>
      </c>
      <c r="D89" s="4" t="s">
        <v>13</v>
      </c>
      <c r="E89" s="4" t="s">
        <v>14</v>
      </c>
      <c r="F89" s="4" t="s">
        <v>86</v>
      </c>
      <c r="G89" s="4" t="s">
        <v>102</v>
      </c>
      <c r="H89" s="4" t="s">
        <v>42</v>
      </c>
      <c r="I89" s="4" t="s">
        <v>417</v>
      </c>
      <c r="K89" s="5" t="s">
        <v>418</v>
      </c>
      <c r="M89" s="4">
        <v>1</v>
      </c>
      <c r="N89" s="8">
        <v>4.6900000000000004</v>
      </c>
      <c r="P89" s="8">
        <f t="shared" si="1"/>
        <v>4.6900000000000004</v>
      </c>
    </row>
    <row r="90" spans="1:17" x14ac:dyDescent="0.2">
      <c r="A90" s="1" t="s">
        <v>16</v>
      </c>
      <c r="B90" s="1" t="s">
        <v>17</v>
      </c>
      <c r="C90" s="1" t="s">
        <v>17</v>
      </c>
      <c r="D90" s="1" t="s">
        <v>761</v>
      </c>
      <c r="E90" s="1" t="s">
        <v>762</v>
      </c>
      <c r="F90" s="1" t="s">
        <v>86</v>
      </c>
      <c r="G90" s="1" t="s">
        <v>102</v>
      </c>
      <c r="H90" s="1" t="s">
        <v>475</v>
      </c>
      <c r="I90" s="1" t="s">
        <v>25</v>
      </c>
      <c r="J90" s="1"/>
      <c r="K90" s="2" t="s">
        <v>894</v>
      </c>
      <c r="L90" s="1"/>
      <c r="M90" s="1">
        <v>1</v>
      </c>
      <c r="N90" s="3">
        <v>4.6900000000000004</v>
      </c>
      <c r="O90" s="62"/>
      <c r="P90" s="3">
        <f t="shared" si="1"/>
        <v>4.6900000000000004</v>
      </c>
      <c r="Q90" s="1"/>
    </row>
    <row r="91" spans="1:17" x14ac:dyDescent="0.2">
      <c r="A91" s="4" t="s">
        <v>16</v>
      </c>
      <c r="B91" s="4" t="s">
        <v>17</v>
      </c>
      <c r="C91" s="4" t="s">
        <v>17</v>
      </c>
      <c r="D91" s="4" t="s">
        <v>13</v>
      </c>
      <c r="E91" s="4" t="s">
        <v>14</v>
      </c>
      <c r="F91" s="4" t="s">
        <v>86</v>
      </c>
      <c r="G91" s="4" t="s">
        <v>102</v>
      </c>
      <c r="H91" s="4" t="s">
        <v>40</v>
      </c>
      <c r="I91" s="4" t="s">
        <v>120</v>
      </c>
      <c r="K91" s="5" t="s">
        <v>121</v>
      </c>
      <c r="M91" s="4">
        <v>1</v>
      </c>
      <c r="N91" s="8">
        <v>4.6900000000000004</v>
      </c>
      <c r="P91" s="8">
        <f t="shared" si="1"/>
        <v>4.6900000000000004</v>
      </c>
    </row>
    <row r="92" spans="1:17" x14ac:dyDescent="0.2">
      <c r="A92" s="1" t="s">
        <v>16</v>
      </c>
      <c r="B92" s="1" t="s">
        <v>17</v>
      </c>
      <c r="C92" s="1" t="s">
        <v>17</v>
      </c>
      <c r="D92" s="1" t="s">
        <v>761</v>
      </c>
      <c r="E92" s="1" t="s">
        <v>762</v>
      </c>
      <c r="F92" s="1" t="s">
        <v>86</v>
      </c>
      <c r="G92" s="1" t="s">
        <v>102</v>
      </c>
      <c r="H92" s="1" t="s">
        <v>797</v>
      </c>
      <c r="I92" s="1" t="s">
        <v>120</v>
      </c>
      <c r="J92" s="1"/>
      <c r="K92" s="2" t="s">
        <v>121</v>
      </c>
      <c r="L92" s="1"/>
      <c r="M92" s="1">
        <v>1</v>
      </c>
      <c r="N92" s="3">
        <v>4.6900000000000004</v>
      </c>
      <c r="O92" s="62"/>
      <c r="P92" s="3">
        <f t="shared" si="1"/>
        <v>4.6900000000000004</v>
      </c>
      <c r="Q92" s="1"/>
    </row>
    <row r="93" spans="1:17" x14ac:dyDescent="0.2">
      <c r="A93" s="4" t="s">
        <v>16</v>
      </c>
      <c r="B93" s="4" t="s">
        <v>17</v>
      </c>
      <c r="C93" s="4" t="s">
        <v>17</v>
      </c>
      <c r="D93" s="4" t="s">
        <v>13</v>
      </c>
      <c r="E93" s="4" t="s">
        <v>14</v>
      </c>
      <c r="F93" s="4" t="s">
        <v>86</v>
      </c>
      <c r="G93" s="4" t="s">
        <v>102</v>
      </c>
      <c r="H93" s="4" t="s">
        <v>338</v>
      </c>
      <c r="I93" s="4" t="s">
        <v>339</v>
      </c>
      <c r="K93" s="5" t="s">
        <v>340</v>
      </c>
      <c r="M93" s="4">
        <v>3</v>
      </c>
      <c r="N93" s="8">
        <v>4.6900000000000004</v>
      </c>
      <c r="P93" s="8">
        <f t="shared" si="1"/>
        <v>14.07</v>
      </c>
    </row>
    <row r="94" spans="1:17" x14ac:dyDescent="0.2">
      <c r="A94" s="1" t="s">
        <v>16</v>
      </c>
      <c r="B94" s="1" t="s">
        <v>17</v>
      </c>
      <c r="C94" s="1" t="s">
        <v>17</v>
      </c>
      <c r="D94" s="1" t="s">
        <v>761</v>
      </c>
      <c r="E94" s="1" t="s">
        <v>762</v>
      </c>
      <c r="F94" s="1" t="s">
        <v>86</v>
      </c>
      <c r="G94" s="1" t="s">
        <v>102</v>
      </c>
      <c r="H94" s="1" t="s">
        <v>338</v>
      </c>
      <c r="I94" s="1" t="s">
        <v>339</v>
      </c>
      <c r="J94" s="1"/>
      <c r="K94" s="2" t="s">
        <v>340</v>
      </c>
      <c r="L94" s="1"/>
      <c r="M94" s="1">
        <v>8</v>
      </c>
      <c r="N94" s="3">
        <v>4.6900000000000004</v>
      </c>
      <c r="O94" s="62"/>
      <c r="P94" s="3">
        <f t="shared" si="1"/>
        <v>37.520000000000003</v>
      </c>
      <c r="Q94" s="1"/>
    </row>
    <row r="95" spans="1:17" x14ac:dyDescent="0.2">
      <c r="A95" s="1" t="s">
        <v>16</v>
      </c>
      <c r="B95" s="1" t="s">
        <v>17</v>
      </c>
      <c r="C95" s="1" t="s">
        <v>17</v>
      </c>
      <c r="D95" s="1" t="s">
        <v>761</v>
      </c>
      <c r="E95" s="1" t="s">
        <v>762</v>
      </c>
      <c r="F95" s="1" t="s">
        <v>86</v>
      </c>
      <c r="G95" s="1" t="s">
        <v>102</v>
      </c>
      <c r="H95" s="1" t="s">
        <v>755</v>
      </c>
      <c r="I95" s="1" t="s">
        <v>758</v>
      </c>
      <c r="J95" s="1"/>
      <c r="K95" s="2" t="s">
        <v>897</v>
      </c>
      <c r="L95" s="1"/>
      <c r="M95" s="1">
        <v>1</v>
      </c>
      <c r="N95" s="3">
        <v>4.6900000000000004</v>
      </c>
      <c r="O95" s="62"/>
      <c r="P95" s="3">
        <f t="shared" si="1"/>
        <v>4.6900000000000004</v>
      </c>
      <c r="Q95" s="1"/>
    </row>
    <row r="96" spans="1:17" x14ac:dyDescent="0.2">
      <c r="A96" s="1" t="s">
        <v>16</v>
      </c>
      <c r="B96" s="1" t="s">
        <v>17</v>
      </c>
      <c r="C96" s="1" t="s">
        <v>17</v>
      </c>
      <c r="D96" s="1" t="s">
        <v>761</v>
      </c>
      <c r="E96" s="1" t="s">
        <v>762</v>
      </c>
      <c r="F96" s="1" t="s">
        <v>86</v>
      </c>
      <c r="G96" s="1" t="s">
        <v>102</v>
      </c>
      <c r="H96" s="1" t="s">
        <v>30</v>
      </c>
      <c r="I96" s="1" t="s">
        <v>68</v>
      </c>
      <c r="J96" s="1"/>
      <c r="K96" s="2" t="s">
        <v>866</v>
      </c>
      <c r="L96" s="1"/>
      <c r="M96" s="1">
        <v>1</v>
      </c>
      <c r="N96" s="3">
        <v>4.6900000000000004</v>
      </c>
      <c r="O96" s="62"/>
      <c r="P96" s="3">
        <f t="shared" si="1"/>
        <v>4.6900000000000004</v>
      </c>
      <c r="Q96" s="1"/>
    </row>
    <row r="97" spans="1:18" x14ac:dyDescent="0.2">
      <c r="A97" s="1" t="s">
        <v>16</v>
      </c>
      <c r="B97" s="1" t="s">
        <v>17</v>
      </c>
      <c r="C97" s="1" t="s">
        <v>17</v>
      </c>
      <c r="D97" s="1" t="s">
        <v>761</v>
      </c>
      <c r="E97" s="1" t="s">
        <v>762</v>
      </c>
      <c r="F97" s="1" t="s">
        <v>86</v>
      </c>
      <c r="G97" s="1" t="s">
        <v>102</v>
      </c>
      <c r="H97" s="1" t="s">
        <v>804</v>
      </c>
      <c r="I97" s="1" t="s">
        <v>880</v>
      </c>
      <c r="J97" s="1"/>
      <c r="K97" s="2" t="s">
        <v>881</v>
      </c>
      <c r="L97" s="1"/>
      <c r="M97" s="1">
        <v>1</v>
      </c>
      <c r="N97" s="3">
        <v>4.6900000000000004</v>
      </c>
      <c r="O97" s="62"/>
      <c r="P97" s="3">
        <f t="shared" si="1"/>
        <v>4.6900000000000004</v>
      </c>
      <c r="Q97" s="1"/>
    </row>
    <row r="98" spans="1:18" x14ac:dyDescent="0.2">
      <c r="A98" s="1" t="s">
        <v>16</v>
      </c>
      <c r="B98" s="1" t="s">
        <v>17</v>
      </c>
      <c r="C98" s="1" t="s">
        <v>17</v>
      </c>
      <c r="D98" s="1" t="s">
        <v>761</v>
      </c>
      <c r="E98" s="1" t="s">
        <v>762</v>
      </c>
      <c r="F98" s="1" t="s">
        <v>86</v>
      </c>
      <c r="G98" s="1" t="s">
        <v>102</v>
      </c>
      <c r="H98" s="1" t="s">
        <v>338</v>
      </c>
      <c r="I98" s="1" t="s">
        <v>895</v>
      </c>
      <c r="J98" s="1"/>
      <c r="K98" s="2" t="s">
        <v>896</v>
      </c>
      <c r="L98" s="1"/>
      <c r="M98" s="1">
        <v>1</v>
      </c>
      <c r="N98" s="3">
        <v>4.6900000000000004</v>
      </c>
      <c r="O98" s="62"/>
      <c r="P98" s="3">
        <f t="shared" si="1"/>
        <v>4.6900000000000004</v>
      </c>
      <c r="Q98" s="1"/>
    </row>
    <row r="99" spans="1:18" x14ac:dyDescent="0.2">
      <c r="A99" s="1" t="s">
        <v>16</v>
      </c>
      <c r="B99" s="1" t="s">
        <v>17</v>
      </c>
      <c r="C99" s="1" t="s">
        <v>17</v>
      </c>
      <c r="D99" s="1" t="s">
        <v>761</v>
      </c>
      <c r="E99" s="1" t="s">
        <v>762</v>
      </c>
      <c r="F99" s="1" t="s">
        <v>86</v>
      </c>
      <c r="G99" s="1" t="s">
        <v>102</v>
      </c>
      <c r="H99" s="1" t="s">
        <v>475</v>
      </c>
      <c r="I99" s="1" t="s">
        <v>393</v>
      </c>
      <c r="J99" s="1"/>
      <c r="K99" s="2" t="s">
        <v>868</v>
      </c>
      <c r="L99" s="1"/>
      <c r="M99" s="1">
        <v>2</v>
      </c>
      <c r="N99" s="3">
        <v>4.6900000000000004</v>
      </c>
      <c r="O99" s="62"/>
      <c r="P99" s="3">
        <f t="shared" si="1"/>
        <v>9.3800000000000008</v>
      </c>
      <c r="Q99" s="1"/>
    </row>
    <row r="100" spans="1:18" x14ac:dyDescent="0.2">
      <c r="A100" s="1" t="s">
        <v>16</v>
      </c>
      <c r="B100" s="1" t="s">
        <v>17</v>
      </c>
      <c r="C100" s="1" t="s">
        <v>17</v>
      </c>
      <c r="D100" s="1" t="s">
        <v>761</v>
      </c>
      <c r="E100" s="1" t="s">
        <v>14</v>
      </c>
      <c r="F100" s="1" t="s">
        <v>86</v>
      </c>
      <c r="G100" s="1" t="s">
        <v>102</v>
      </c>
      <c r="H100" s="1" t="s">
        <v>24</v>
      </c>
      <c r="I100" s="1" t="s">
        <v>393</v>
      </c>
      <c r="J100" s="1"/>
      <c r="K100" s="2" t="s">
        <v>868</v>
      </c>
      <c r="L100" s="1"/>
      <c r="M100" s="1">
        <v>2</v>
      </c>
      <c r="N100" s="3">
        <v>4.6900000000000004</v>
      </c>
      <c r="O100" s="62"/>
      <c r="P100" s="3">
        <f t="shared" si="1"/>
        <v>9.3800000000000008</v>
      </c>
      <c r="Q100" s="1"/>
      <c r="R100" s="1"/>
    </row>
    <row r="101" spans="1:18" x14ac:dyDescent="0.2">
      <c r="A101" s="4" t="s">
        <v>16</v>
      </c>
      <c r="B101" s="4" t="s">
        <v>17</v>
      </c>
      <c r="C101" s="4" t="s">
        <v>17</v>
      </c>
      <c r="D101" s="4" t="s">
        <v>13</v>
      </c>
      <c r="E101" s="4" t="s">
        <v>14</v>
      </c>
      <c r="F101" s="4" t="s">
        <v>86</v>
      </c>
      <c r="G101" s="4" t="s">
        <v>102</v>
      </c>
      <c r="H101" s="4" t="s">
        <v>53</v>
      </c>
      <c r="I101" s="4" t="s">
        <v>256</v>
      </c>
      <c r="K101" s="5" t="s">
        <v>257</v>
      </c>
      <c r="M101" s="4">
        <v>2</v>
      </c>
      <c r="N101" s="8">
        <v>4.6900000000000004</v>
      </c>
      <c r="P101" s="8">
        <f t="shared" si="1"/>
        <v>9.3800000000000008</v>
      </c>
    </row>
    <row r="102" spans="1:18" x14ac:dyDescent="0.2">
      <c r="A102" s="1" t="s">
        <v>16</v>
      </c>
      <c r="B102" s="1" t="s">
        <v>17</v>
      </c>
      <c r="C102" s="1" t="s">
        <v>17</v>
      </c>
      <c r="D102" s="1" t="s">
        <v>761</v>
      </c>
      <c r="E102" s="1" t="s">
        <v>762</v>
      </c>
      <c r="F102" s="1" t="s">
        <v>86</v>
      </c>
      <c r="G102" s="1" t="s">
        <v>102</v>
      </c>
      <c r="H102" s="1" t="s">
        <v>757</v>
      </c>
      <c r="I102" s="1" t="s">
        <v>256</v>
      </c>
      <c r="J102" s="1"/>
      <c r="K102" s="2" t="s">
        <v>257</v>
      </c>
      <c r="L102" s="1"/>
      <c r="M102" s="1">
        <v>1</v>
      </c>
      <c r="N102" s="3">
        <v>4.6900000000000004</v>
      </c>
      <c r="O102" s="62"/>
      <c r="P102" s="3">
        <f t="shared" si="1"/>
        <v>4.6900000000000004</v>
      </c>
      <c r="Q102" s="1"/>
    </row>
    <row r="103" spans="1:18" x14ac:dyDescent="0.2">
      <c r="A103" s="1" t="s">
        <v>16</v>
      </c>
      <c r="B103" s="1" t="s">
        <v>17</v>
      </c>
      <c r="C103" s="1" t="s">
        <v>17</v>
      </c>
      <c r="D103" s="1" t="s">
        <v>761</v>
      </c>
      <c r="E103" s="1" t="s">
        <v>762</v>
      </c>
      <c r="F103" s="1" t="s">
        <v>86</v>
      </c>
      <c r="G103" s="1" t="s">
        <v>102</v>
      </c>
      <c r="H103" s="1" t="s">
        <v>756</v>
      </c>
      <c r="I103" s="1" t="s">
        <v>472</v>
      </c>
      <c r="J103" s="1"/>
      <c r="K103" s="2" t="s">
        <v>845</v>
      </c>
      <c r="L103" s="1"/>
      <c r="M103" s="1">
        <v>1</v>
      </c>
      <c r="N103" s="3">
        <v>4.6900000000000004</v>
      </c>
      <c r="O103" s="62"/>
      <c r="P103" s="3">
        <f t="shared" si="1"/>
        <v>4.6900000000000004</v>
      </c>
      <c r="Q103" s="1"/>
    </row>
    <row r="104" spans="1:18" x14ac:dyDescent="0.2">
      <c r="A104" s="4" t="s">
        <v>16</v>
      </c>
      <c r="B104" s="4" t="s">
        <v>17</v>
      </c>
      <c r="C104" s="4" t="s">
        <v>17</v>
      </c>
      <c r="D104" s="4" t="s">
        <v>13</v>
      </c>
      <c r="E104" s="4" t="s">
        <v>14</v>
      </c>
      <c r="F104" s="4" t="s">
        <v>86</v>
      </c>
      <c r="G104" s="4" t="s">
        <v>102</v>
      </c>
      <c r="H104" s="4" t="s">
        <v>37</v>
      </c>
      <c r="I104" s="4" t="s">
        <v>18</v>
      </c>
      <c r="K104" s="5" t="s">
        <v>298</v>
      </c>
      <c r="M104" s="4">
        <v>1</v>
      </c>
      <c r="N104" s="8">
        <v>4.6900000000000004</v>
      </c>
      <c r="P104" s="8">
        <f t="shared" si="1"/>
        <v>4.6900000000000004</v>
      </c>
    </row>
    <row r="105" spans="1:18" x14ac:dyDescent="0.2">
      <c r="A105" s="1" t="s">
        <v>16</v>
      </c>
      <c r="B105" s="1" t="s">
        <v>17</v>
      </c>
      <c r="C105" s="1" t="s">
        <v>17</v>
      </c>
      <c r="D105" s="1" t="s">
        <v>761</v>
      </c>
      <c r="E105" s="1" t="s">
        <v>762</v>
      </c>
      <c r="F105" s="1" t="s">
        <v>86</v>
      </c>
      <c r="G105" s="1" t="s">
        <v>102</v>
      </c>
      <c r="H105" s="1" t="s">
        <v>751</v>
      </c>
      <c r="I105" s="1" t="s">
        <v>18</v>
      </c>
      <c r="J105" s="1"/>
      <c r="K105" s="2" t="s">
        <v>298</v>
      </c>
      <c r="L105" s="1"/>
      <c r="M105" s="1">
        <v>2</v>
      </c>
      <c r="N105" s="3">
        <v>4.6900000000000004</v>
      </c>
      <c r="O105" s="62"/>
      <c r="P105" s="3">
        <f t="shared" si="1"/>
        <v>9.3800000000000008</v>
      </c>
      <c r="Q105" s="1"/>
    </row>
    <row r="106" spans="1:18" x14ac:dyDescent="0.2">
      <c r="A106" s="1" t="s">
        <v>16</v>
      </c>
      <c r="B106" s="1" t="s">
        <v>17</v>
      </c>
      <c r="C106" s="1" t="s">
        <v>17</v>
      </c>
      <c r="D106" s="1" t="s">
        <v>761</v>
      </c>
      <c r="E106" s="1" t="s">
        <v>762</v>
      </c>
      <c r="F106" s="1" t="s">
        <v>86</v>
      </c>
      <c r="G106" s="1" t="s">
        <v>102</v>
      </c>
      <c r="H106" s="1" t="s">
        <v>26</v>
      </c>
      <c r="I106" s="1" t="s">
        <v>869</v>
      </c>
      <c r="J106" s="1"/>
      <c r="K106" s="2" t="s">
        <v>870</v>
      </c>
      <c r="L106" s="1"/>
      <c r="M106" s="1">
        <v>3</v>
      </c>
      <c r="N106" s="3">
        <v>4.6900000000000004</v>
      </c>
      <c r="O106" s="62"/>
      <c r="P106" s="3">
        <f t="shared" si="1"/>
        <v>14.07</v>
      </c>
      <c r="Q106" s="1"/>
    </row>
    <row r="107" spans="1:18" x14ac:dyDescent="0.2">
      <c r="A107" s="1" t="s">
        <v>16</v>
      </c>
      <c r="B107" s="1" t="s">
        <v>17</v>
      </c>
      <c r="C107" s="1" t="s">
        <v>17</v>
      </c>
      <c r="D107" s="1" t="s">
        <v>761</v>
      </c>
      <c r="E107" s="1" t="s">
        <v>762</v>
      </c>
      <c r="F107" s="1" t="s">
        <v>86</v>
      </c>
      <c r="G107" s="1" t="s">
        <v>102</v>
      </c>
      <c r="H107" s="1" t="s">
        <v>751</v>
      </c>
      <c r="I107" s="1" t="s">
        <v>876</v>
      </c>
      <c r="J107" s="1"/>
      <c r="K107" s="2" t="s">
        <v>877</v>
      </c>
      <c r="L107" s="1"/>
      <c r="M107" s="1">
        <v>1</v>
      </c>
      <c r="N107" s="3">
        <v>4.6900000000000004</v>
      </c>
      <c r="O107" s="62"/>
      <c r="P107" s="3">
        <f t="shared" ref="P107:P170" si="2">M107*N107+O107*N107</f>
        <v>4.6900000000000004</v>
      </c>
      <c r="Q107" s="1"/>
    </row>
    <row r="108" spans="1:18" x14ac:dyDescent="0.2">
      <c r="A108" s="4" t="s">
        <v>16</v>
      </c>
      <c r="B108" s="4" t="s">
        <v>17</v>
      </c>
      <c r="C108" s="4" t="s">
        <v>17</v>
      </c>
      <c r="D108" s="4" t="s">
        <v>13</v>
      </c>
      <c r="E108" s="4" t="s">
        <v>14</v>
      </c>
      <c r="F108" s="4" t="s">
        <v>86</v>
      </c>
      <c r="G108" s="4" t="s">
        <v>102</v>
      </c>
      <c r="H108" s="4" t="s">
        <v>26</v>
      </c>
      <c r="I108" s="4" t="s">
        <v>35</v>
      </c>
      <c r="K108" s="5" t="s">
        <v>382</v>
      </c>
      <c r="M108" s="4">
        <v>2</v>
      </c>
      <c r="N108" s="8">
        <v>4.6900000000000004</v>
      </c>
      <c r="P108" s="8">
        <f t="shared" si="2"/>
        <v>9.3800000000000008</v>
      </c>
    </row>
    <row r="109" spans="1:18" x14ac:dyDescent="0.2">
      <c r="A109" s="1" t="s">
        <v>16</v>
      </c>
      <c r="B109" s="1" t="s">
        <v>17</v>
      </c>
      <c r="C109" s="1" t="s">
        <v>17</v>
      </c>
      <c r="D109" s="1" t="s">
        <v>761</v>
      </c>
      <c r="E109" s="1" t="s">
        <v>762</v>
      </c>
      <c r="F109" s="1" t="s">
        <v>86</v>
      </c>
      <c r="G109" s="1" t="s">
        <v>102</v>
      </c>
      <c r="H109" s="1" t="s">
        <v>26</v>
      </c>
      <c r="I109" s="1" t="s">
        <v>35</v>
      </c>
      <c r="J109" s="1"/>
      <c r="K109" s="2" t="s">
        <v>382</v>
      </c>
      <c r="L109" s="1"/>
      <c r="M109" s="1">
        <v>2</v>
      </c>
      <c r="N109" s="3">
        <v>4.6900000000000004</v>
      </c>
      <c r="O109" s="62"/>
      <c r="P109" s="3">
        <f t="shared" si="2"/>
        <v>9.3800000000000008</v>
      </c>
      <c r="Q109" s="1"/>
    </row>
    <row r="110" spans="1:18" x14ac:dyDescent="0.2">
      <c r="A110" s="1" t="s">
        <v>16</v>
      </c>
      <c r="B110" s="1" t="s">
        <v>17</v>
      </c>
      <c r="C110" s="1" t="s">
        <v>17</v>
      </c>
      <c r="D110" s="1" t="s">
        <v>761</v>
      </c>
      <c r="E110" s="1" t="s">
        <v>14</v>
      </c>
      <c r="F110" s="1" t="s">
        <v>86</v>
      </c>
      <c r="G110" s="1" t="s">
        <v>102</v>
      </c>
      <c r="H110" s="1" t="s">
        <v>26</v>
      </c>
      <c r="I110" s="1" t="s">
        <v>35</v>
      </c>
      <c r="J110" s="1"/>
      <c r="K110" s="2" t="s">
        <v>382</v>
      </c>
      <c r="L110" s="1"/>
      <c r="M110" s="1">
        <v>1</v>
      </c>
      <c r="N110" s="3">
        <v>4.6900000000000004</v>
      </c>
      <c r="O110" s="62"/>
      <c r="P110" s="3">
        <f t="shared" si="2"/>
        <v>4.6900000000000004</v>
      </c>
      <c r="Q110" s="1"/>
      <c r="R110" s="1"/>
    </row>
    <row r="111" spans="1:18" x14ac:dyDescent="0.2">
      <c r="A111" s="4" t="s">
        <v>16</v>
      </c>
      <c r="B111" s="4" t="s">
        <v>17</v>
      </c>
      <c r="C111" s="4" t="s">
        <v>17</v>
      </c>
      <c r="D111" s="4" t="s">
        <v>13</v>
      </c>
      <c r="E111" s="4" t="s">
        <v>14</v>
      </c>
      <c r="F111" s="4" t="s">
        <v>86</v>
      </c>
      <c r="G111" s="4" t="s">
        <v>102</v>
      </c>
      <c r="H111" s="4" t="s">
        <v>37</v>
      </c>
      <c r="I111" s="4" t="s">
        <v>304</v>
      </c>
      <c r="K111" s="5" t="s">
        <v>305</v>
      </c>
      <c r="M111" s="4">
        <v>3</v>
      </c>
      <c r="N111" s="8">
        <v>4.6900000000000004</v>
      </c>
      <c r="P111" s="8">
        <f t="shared" si="2"/>
        <v>14.07</v>
      </c>
    </row>
    <row r="112" spans="1:18" x14ac:dyDescent="0.2">
      <c r="A112" s="1" t="s">
        <v>16</v>
      </c>
      <c r="B112" s="1" t="s">
        <v>17</v>
      </c>
      <c r="C112" s="1" t="s">
        <v>17</v>
      </c>
      <c r="D112" s="1" t="s">
        <v>761</v>
      </c>
      <c r="E112" s="1" t="s">
        <v>762</v>
      </c>
      <c r="F112" s="1" t="s">
        <v>86</v>
      </c>
      <c r="G112" s="1" t="s">
        <v>102</v>
      </c>
      <c r="H112" s="1" t="s">
        <v>751</v>
      </c>
      <c r="I112" s="1" t="s">
        <v>304</v>
      </c>
      <c r="J112" s="1"/>
      <c r="K112" s="2" t="s">
        <v>305</v>
      </c>
      <c r="L112" s="1"/>
      <c r="M112" s="1">
        <v>2</v>
      </c>
      <c r="N112" s="3">
        <v>4.6900000000000004</v>
      </c>
      <c r="O112" s="62"/>
      <c r="P112" s="3">
        <f t="shared" si="2"/>
        <v>9.3800000000000008</v>
      </c>
      <c r="Q112" s="1"/>
    </row>
    <row r="113" spans="1:18" x14ac:dyDescent="0.2">
      <c r="A113" s="1" t="s">
        <v>16</v>
      </c>
      <c r="B113" s="1" t="s">
        <v>17</v>
      </c>
      <c r="C113" s="1" t="s">
        <v>17</v>
      </c>
      <c r="D113" s="1" t="s">
        <v>761</v>
      </c>
      <c r="E113" s="1" t="s">
        <v>762</v>
      </c>
      <c r="F113" s="1" t="s">
        <v>86</v>
      </c>
      <c r="G113" s="1" t="s">
        <v>102</v>
      </c>
      <c r="H113" s="1" t="s">
        <v>15</v>
      </c>
      <c r="I113" s="1" t="s">
        <v>464</v>
      </c>
      <c r="J113" s="1"/>
      <c r="K113" s="2" t="s">
        <v>863</v>
      </c>
      <c r="L113" s="1"/>
      <c r="M113" s="1">
        <v>1</v>
      </c>
      <c r="N113" s="3">
        <v>4.6900000000000004</v>
      </c>
      <c r="O113" s="62"/>
      <c r="P113" s="3">
        <f t="shared" si="2"/>
        <v>4.6900000000000004</v>
      </c>
      <c r="Q113" s="1"/>
    </row>
    <row r="114" spans="1:18" x14ac:dyDescent="0.2">
      <c r="A114" s="4" t="s">
        <v>16</v>
      </c>
      <c r="B114" s="4" t="s">
        <v>17</v>
      </c>
      <c r="C114" s="4" t="s">
        <v>17</v>
      </c>
      <c r="D114" s="4" t="s">
        <v>13</v>
      </c>
      <c r="E114" s="4" t="s">
        <v>14</v>
      </c>
      <c r="F114" s="4" t="s">
        <v>86</v>
      </c>
      <c r="G114" s="4" t="s">
        <v>102</v>
      </c>
      <c r="H114" s="4" t="s">
        <v>15</v>
      </c>
      <c r="I114" s="4" t="s">
        <v>300</v>
      </c>
      <c r="K114" s="5" t="s">
        <v>301</v>
      </c>
      <c r="M114" s="4">
        <v>2</v>
      </c>
      <c r="N114" s="8">
        <v>4.6900000000000004</v>
      </c>
      <c r="P114" s="8">
        <f t="shared" si="2"/>
        <v>9.3800000000000008</v>
      </c>
    </row>
    <row r="115" spans="1:18" x14ac:dyDescent="0.2">
      <c r="A115" s="1" t="s">
        <v>16</v>
      </c>
      <c r="B115" s="1" t="s">
        <v>17</v>
      </c>
      <c r="C115" s="1" t="s">
        <v>17</v>
      </c>
      <c r="D115" s="1" t="s">
        <v>761</v>
      </c>
      <c r="E115" s="1" t="s">
        <v>762</v>
      </c>
      <c r="F115" s="1" t="s">
        <v>86</v>
      </c>
      <c r="G115" s="1" t="s">
        <v>102</v>
      </c>
      <c r="H115" s="1" t="s">
        <v>15</v>
      </c>
      <c r="I115" s="1" t="s">
        <v>300</v>
      </c>
      <c r="J115" s="1"/>
      <c r="K115" s="2" t="s">
        <v>301</v>
      </c>
      <c r="L115" s="1"/>
      <c r="M115" s="1">
        <v>7</v>
      </c>
      <c r="N115" s="3">
        <v>4.6900000000000004</v>
      </c>
      <c r="O115" s="62"/>
      <c r="P115" s="3">
        <f t="shared" si="2"/>
        <v>32.830000000000005</v>
      </c>
      <c r="Q115" s="1"/>
    </row>
    <row r="116" spans="1:18" x14ac:dyDescent="0.2">
      <c r="A116" s="1" t="s">
        <v>16</v>
      </c>
      <c r="B116" s="1" t="s">
        <v>17</v>
      </c>
      <c r="C116" s="1" t="s">
        <v>17</v>
      </c>
      <c r="D116" s="1" t="s">
        <v>761</v>
      </c>
      <c r="E116" s="1" t="s">
        <v>14</v>
      </c>
      <c r="F116" s="1" t="s">
        <v>86</v>
      </c>
      <c r="G116" s="1" t="s">
        <v>102</v>
      </c>
      <c r="H116" s="1" t="s">
        <v>15</v>
      </c>
      <c r="I116" s="1" t="s">
        <v>300</v>
      </c>
      <c r="J116" s="1"/>
      <c r="K116" s="2" t="s">
        <v>301</v>
      </c>
      <c r="L116" s="1"/>
      <c r="M116" s="1">
        <v>1</v>
      </c>
      <c r="N116" s="3">
        <v>4.6900000000000004</v>
      </c>
      <c r="O116" s="62"/>
      <c r="P116" s="3">
        <f t="shared" si="2"/>
        <v>4.6900000000000004</v>
      </c>
      <c r="Q116" s="1"/>
      <c r="R116" s="1"/>
    </row>
    <row r="117" spans="1:18" x14ac:dyDescent="0.2">
      <c r="A117" s="4" t="s">
        <v>16</v>
      </c>
      <c r="B117" s="4" t="s">
        <v>17</v>
      </c>
      <c r="C117" s="4" t="s">
        <v>17</v>
      </c>
      <c r="D117" s="4" t="s">
        <v>13</v>
      </c>
      <c r="E117" s="4" t="s">
        <v>14</v>
      </c>
      <c r="F117" s="4" t="s">
        <v>86</v>
      </c>
      <c r="G117" s="4" t="s">
        <v>102</v>
      </c>
      <c r="H117" s="4" t="s">
        <v>15</v>
      </c>
      <c r="I117" s="4" t="s">
        <v>265</v>
      </c>
      <c r="K117" s="5" t="s">
        <v>266</v>
      </c>
      <c r="M117" s="4">
        <v>1</v>
      </c>
      <c r="N117" s="8">
        <v>4.6900000000000004</v>
      </c>
      <c r="P117" s="8">
        <f t="shared" si="2"/>
        <v>4.6900000000000004</v>
      </c>
    </row>
    <row r="118" spans="1:18" x14ac:dyDescent="0.2">
      <c r="A118" s="1" t="s">
        <v>16</v>
      </c>
      <c r="B118" s="1" t="s">
        <v>17</v>
      </c>
      <c r="C118" s="1" t="s">
        <v>17</v>
      </c>
      <c r="D118" s="1" t="s">
        <v>761</v>
      </c>
      <c r="E118" s="1" t="s">
        <v>762</v>
      </c>
      <c r="F118" s="1" t="s">
        <v>86</v>
      </c>
      <c r="G118" s="1" t="s">
        <v>102</v>
      </c>
      <c r="H118" s="1" t="s">
        <v>15</v>
      </c>
      <c r="I118" s="1" t="s">
        <v>265</v>
      </c>
      <c r="J118" s="1"/>
      <c r="K118" s="2" t="s">
        <v>266</v>
      </c>
      <c r="L118" s="1"/>
      <c r="M118" s="1">
        <v>2</v>
      </c>
      <c r="N118" s="3">
        <v>4.6900000000000004</v>
      </c>
      <c r="O118" s="62"/>
      <c r="P118" s="3">
        <f t="shared" si="2"/>
        <v>9.3800000000000008</v>
      </c>
      <c r="Q118" s="1"/>
    </row>
    <row r="119" spans="1:18" x14ac:dyDescent="0.2">
      <c r="A119" s="4" t="s">
        <v>16</v>
      </c>
      <c r="B119" s="4" t="s">
        <v>17</v>
      </c>
      <c r="C119" s="4" t="s">
        <v>17</v>
      </c>
      <c r="D119" s="4" t="s">
        <v>13</v>
      </c>
      <c r="E119" s="4" t="s">
        <v>14</v>
      </c>
      <c r="F119" s="4" t="s">
        <v>86</v>
      </c>
      <c r="G119" s="4" t="s">
        <v>102</v>
      </c>
      <c r="H119" s="4" t="s">
        <v>24</v>
      </c>
      <c r="I119" s="4" t="s">
        <v>52</v>
      </c>
      <c r="K119" s="5" t="s">
        <v>381</v>
      </c>
      <c r="M119" s="4">
        <v>6</v>
      </c>
      <c r="N119" s="8">
        <v>4.6900000000000004</v>
      </c>
      <c r="P119" s="8">
        <f t="shared" si="2"/>
        <v>28.14</v>
      </c>
    </row>
    <row r="120" spans="1:18" x14ac:dyDescent="0.2">
      <c r="A120" s="1" t="s">
        <v>16</v>
      </c>
      <c r="B120" s="1" t="s">
        <v>17</v>
      </c>
      <c r="C120" s="1" t="s">
        <v>17</v>
      </c>
      <c r="D120" s="1" t="s">
        <v>761</v>
      </c>
      <c r="E120" s="1" t="s">
        <v>762</v>
      </c>
      <c r="F120" s="1" t="s">
        <v>86</v>
      </c>
      <c r="G120" s="1" t="s">
        <v>102</v>
      </c>
      <c r="H120" s="1" t="s">
        <v>475</v>
      </c>
      <c r="I120" s="1" t="s">
        <v>52</v>
      </c>
      <c r="J120" s="1"/>
      <c r="K120" s="2" t="s">
        <v>381</v>
      </c>
      <c r="L120" s="1"/>
      <c r="M120" s="1">
        <v>11</v>
      </c>
      <c r="N120" s="3">
        <v>4.6900000000000004</v>
      </c>
      <c r="O120" s="62"/>
      <c r="P120" s="3">
        <f t="shared" si="2"/>
        <v>51.59</v>
      </c>
      <c r="Q120" s="1"/>
    </row>
    <row r="121" spans="1:18" x14ac:dyDescent="0.2">
      <c r="A121" s="1" t="s">
        <v>16</v>
      </c>
      <c r="B121" s="1" t="s">
        <v>17</v>
      </c>
      <c r="C121" s="1" t="s">
        <v>17</v>
      </c>
      <c r="D121" s="1" t="s">
        <v>761</v>
      </c>
      <c r="E121" s="1" t="s">
        <v>14</v>
      </c>
      <c r="F121" s="1" t="s">
        <v>86</v>
      </c>
      <c r="G121" s="1" t="s">
        <v>102</v>
      </c>
      <c r="H121" s="1" t="s">
        <v>24</v>
      </c>
      <c r="I121" s="1" t="s">
        <v>52</v>
      </c>
      <c r="J121" s="1"/>
      <c r="K121" s="2" t="s">
        <v>381</v>
      </c>
      <c r="L121" s="1"/>
      <c r="M121" s="1">
        <v>1</v>
      </c>
      <c r="N121" s="3">
        <v>4.6900000000000004</v>
      </c>
      <c r="O121" s="62"/>
      <c r="P121" s="3">
        <f t="shared" si="2"/>
        <v>4.6900000000000004</v>
      </c>
      <c r="Q121" s="1"/>
      <c r="R121" s="1"/>
    </row>
    <row r="122" spans="1:18" x14ac:dyDescent="0.2">
      <c r="A122" s="4" t="s">
        <v>16</v>
      </c>
      <c r="B122" s="4" t="s">
        <v>17</v>
      </c>
      <c r="C122" s="4" t="s">
        <v>17</v>
      </c>
      <c r="D122" s="4" t="s">
        <v>13</v>
      </c>
      <c r="E122" s="4" t="s">
        <v>14</v>
      </c>
      <c r="F122" s="4" t="s">
        <v>86</v>
      </c>
      <c r="G122" s="4" t="s">
        <v>102</v>
      </c>
      <c r="H122" s="4" t="s">
        <v>24</v>
      </c>
      <c r="I122" s="4" t="s">
        <v>258</v>
      </c>
      <c r="K122" s="5" t="s">
        <v>259</v>
      </c>
      <c r="M122" s="4">
        <v>1</v>
      </c>
      <c r="N122" s="8">
        <v>4.6900000000000004</v>
      </c>
      <c r="P122" s="8">
        <f t="shared" si="2"/>
        <v>4.6900000000000004</v>
      </c>
    </row>
    <row r="123" spans="1:18" x14ac:dyDescent="0.2">
      <c r="A123" s="1" t="s">
        <v>16</v>
      </c>
      <c r="B123" s="1" t="s">
        <v>17</v>
      </c>
      <c r="C123" s="1" t="s">
        <v>17</v>
      </c>
      <c r="D123" s="1" t="s">
        <v>761</v>
      </c>
      <c r="E123" s="1" t="s">
        <v>762</v>
      </c>
      <c r="F123" s="1" t="s">
        <v>86</v>
      </c>
      <c r="G123" s="1" t="s">
        <v>102</v>
      </c>
      <c r="H123" s="1" t="s">
        <v>475</v>
      </c>
      <c r="I123" s="1" t="s">
        <v>258</v>
      </c>
      <c r="J123" s="1"/>
      <c r="K123" s="2" t="s">
        <v>259</v>
      </c>
      <c r="L123" s="1"/>
      <c r="M123" s="1">
        <v>5</v>
      </c>
      <c r="N123" s="3">
        <v>4.6900000000000004</v>
      </c>
      <c r="O123" s="62"/>
      <c r="P123" s="3">
        <f t="shared" si="2"/>
        <v>23.450000000000003</v>
      </c>
      <c r="Q123" s="1"/>
    </row>
    <row r="124" spans="1:18" x14ac:dyDescent="0.2">
      <c r="A124" s="1" t="s">
        <v>16</v>
      </c>
      <c r="B124" s="1" t="s">
        <v>17</v>
      </c>
      <c r="C124" s="1" t="s">
        <v>17</v>
      </c>
      <c r="D124" s="1" t="s">
        <v>761</v>
      </c>
      <c r="E124" s="1" t="s">
        <v>14</v>
      </c>
      <c r="F124" s="1" t="s">
        <v>86</v>
      </c>
      <c r="G124" s="1" t="s">
        <v>102</v>
      </c>
      <c r="H124" s="1" t="s">
        <v>24</v>
      </c>
      <c r="I124" s="1" t="s">
        <v>258</v>
      </c>
      <c r="J124" s="1"/>
      <c r="K124" s="2" t="s">
        <v>259</v>
      </c>
      <c r="L124" s="1"/>
      <c r="M124" s="1">
        <v>1</v>
      </c>
      <c r="N124" s="3">
        <v>4.6900000000000004</v>
      </c>
      <c r="O124" s="62"/>
      <c r="P124" s="3">
        <f t="shared" si="2"/>
        <v>4.6900000000000004</v>
      </c>
      <c r="Q124" s="1"/>
      <c r="R124" s="1"/>
    </row>
    <row r="125" spans="1:18" x14ac:dyDescent="0.2">
      <c r="A125" s="1" t="s">
        <v>16</v>
      </c>
      <c r="B125" s="1" t="s">
        <v>17</v>
      </c>
      <c r="C125" s="1" t="s">
        <v>17</v>
      </c>
      <c r="D125" s="1" t="s">
        <v>761</v>
      </c>
      <c r="E125" s="1" t="s">
        <v>762</v>
      </c>
      <c r="F125" s="1" t="s">
        <v>86</v>
      </c>
      <c r="G125" s="1" t="s">
        <v>136</v>
      </c>
      <c r="H125" s="1" t="s">
        <v>143</v>
      </c>
      <c r="I125" s="1" t="s">
        <v>78</v>
      </c>
      <c r="J125" s="1"/>
      <c r="K125" s="2" t="s">
        <v>941</v>
      </c>
      <c r="L125" s="1"/>
      <c r="M125" s="1">
        <v>1</v>
      </c>
      <c r="N125" s="3">
        <v>4.6900000000000004</v>
      </c>
      <c r="O125" s="62"/>
      <c r="P125" s="3">
        <f t="shared" si="2"/>
        <v>4.6900000000000004</v>
      </c>
      <c r="Q125" s="1"/>
      <c r="R125" s="1"/>
    </row>
    <row r="126" spans="1:18" x14ac:dyDescent="0.2">
      <c r="A126" s="1" t="s">
        <v>16</v>
      </c>
      <c r="B126" s="1" t="s">
        <v>17</v>
      </c>
      <c r="C126" s="1" t="s">
        <v>17</v>
      </c>
      <c r="D126" s="1" t="s">
        <v>761</v>
      </c>
      <c r="E126" s="1" t="s">
        <v>14</v>
      </c>
      <c r="F126" s="1" t="s">
        <v>86</v>
      </c>
      <c r="G126" s="1" t="s">
        <v>136</v>
      </c>
      <c r="H126" s="1" t="s">
        <v>143</v>
      </c>
      <c r="I126" s="1" t="s">
        <v>1016</v>
      </c>
      <c r="J126" s="1"/>
      <c r="K126" s="2" t="s">
        <v>1017</v>
      </c>
      <c r="L126" s="1"/>
      <c r="M126" s="1">
        <v>1</v>
      </c>
      <c r="N126" s="3">
        <v>4.6900000000000004</v>
      </c>
      <c r="O126" s="62"/>
      <c r="P126" s="3">
        <f t="shared" si="2"/>
        <v>4.6900000000000004</v>
      </c>
      <c r="Q126" s="1"/>
      <c r="R126" s="1"/>
    </row>
    <row r="127" spans="1:18" x14ac:dyDescent="0.2">
      <c r="A127" s="4" t="s">
        <v>16</v>
      </c>
      <c r="B127" s="4" t="s">
        <v>17</v>
      </c>
      <c r="C127" s="4" t="s">
        <v>17</v>
      </c>
      <c r="D127" s="4" t="s">
        <v>13</v>
      </c>
      <c r="E127" s="4" t="s">
        <v>14</v>
      </c>
      <c r="F127" s="4" t="s">
        <v>86</v>
      </c>
      <c r="G127" s="4" t="s">
        <v>102</v>
      </c>
      <c r="H127" s="4" t="s">
        <v>65</v>
      </c>
      <c r="I127" s="4" t="s">
        <v>139</v>
      </c>
      <c r="K127" s="5" t="s">
        <v>334</v>
      </c>
      <c r="M127" s="4">
        <v>1</v>
      </c>
      <c r="N127" s="8">
        <v>4.6900000000000004</v>
      </c>
      <c r="P127" s="8">
        <f t="shared" si="2"/>
        <v>4.6900000000000004</v>
      </c>
    </row>
    <row r="128" spans="1:18" x14ac:dyDescent="0.2">
      <c r="A128" s="1" t="s">
        <v>16</v>
      </c>
      <c r="B128" s="1" t="s">
        <v>17</v>
      </c>
      <c r="C128" s="1" t="s">
        <v>17</v>
      </c>
      <c r="D128" s="1" t="s">
        <v>761</v>
      </c>
      <c r="E128" s="1" t="s">
        <v>762</v>
      </c>
      <c r="F128" s="1" t="s">
        <v>86</v>
      </c>
      <c r="G128" s="1" t="s">
        <v>102</v>
      </c>
      <c r="H128" s="1" t="s">
        <v>799</v>
      </c>
      <c r="I128" s="1" t="s">
        <v>139</v>
      </c>
      <c r="J128" s="1"/>
      <c r="K128" s="2" t="s">
        <v>334</v>
      </c>
      <c r="L128" s="1"/>
      <c r="M128" s="1">
        <v>1</v>
      </c>
      <c r="N128" s="3">
        <v>4.6900000000000004</v>
      </c>
      <c r="O128" s="62"/>
      <c r="P128" s="3">
        <f t="shared" si="2"/>
        <v>4.6900000000000004</v>
      </c>
      <c r="Q128" s="1"/>
    </row>
    <row r="129" spans="1:18" x14ac:dyDescent="0.2">
      <c r="A129" s="1" t="s">
        <v>16</v>
      </c>
      <c r="B129" s="1" t="s">
        <v>17</v>
      </c>
      <c r="C129" s="1" t="s">
        <v>17</v>
      </c>
      <c r="D129" s="1" t="s">
        <v>761</v>
      </c>
      <c r="E129" s="1" t="s">
        <v>762</v>
      </c>
      <c r="F129" s="1" t="s">
        <v>86</v>
      </c>
      <c r="G129" s="1" t="s">
        <v>102</v>
      </c>
      <c r="H129" s="1" t="s">
        <v>797</v>
      </c>
      <c r="I129" s="1" t="s">
        <v>48</v>
      </c>
      <c r="J129" s="1"/>
      <c r="K129" s="2" t="s">
        <v>893</v>
      </c>
      <c r="L129" s="1"/>
      <c r="M129" s="1">
        <v>1</v>
      </c>
      <c r="N129" s="3">
        <v>4.6900000000000004</v>
      </c>
      <c r="O129" s="62"/>
      <c r="P129" s="3">
        <f t="shared" si="2"/>
        <v>4.6900000000000004</v>
      </c>
      <c r="Q129" s="1"/>
    </row>
    <row r="130" spans="1:18" x14ac:dyDescent="0.2">
      <c r="A130" s="4" t="s">
        <v>16</v>
      </c>
      <c r="B130" s="4" t="s">
        <v>17</v>
      </c>
      <c r="C130" s="4" t="s">
        <v>17</v>
      </c>
      <c r="D130" s="4" t="s">
        <v>13</v>
      </c>
      <c r="E130" s="4" t="s">
        <v>14</v>
      </c>
      <c r="F130" s="4" t="s">
        <v>86</v>
      </c>
      <c r="G130" s="4" t="s">
        <v>102</v>
      </c>
      <c r="H130" s="4" t="s">
        <v>61</v>
      </c>
      <c r="I130" s="4" t="s">
        <v>294</v>
      </c>
      <c r="K130" s="5" t="s">
        <v>295</v>
      </c>
      <c r="M130" s="4">
        <v>5</v>
      </c>
      <c r="N130" s="8">
        <v>4.6900000000000004</v>
      </c>
      <c r="P130" s="8">
        <f t="shared" si="2"/>
        <v>23.450000000000003</v>
      </c>
    </row>
    <row r="131" spans="1:18" x14ac:dyDescent="0.2">
      <c r="A131" s="1" t="s">
        <v>16</v>
      </c>
      <c r="B131" s="1" t="s">
        <v>17</v>
      </c>
      <c r="C131" s="1" t="s">
        <v>17</v>
      </c>
      <c r="D131" s="1" t="s">
        <v>761</v>
      </c>
      <c r="E131" s="1" t="s">
        <v>762</v>
      </c>
      <c r="F131" s="1" t="s">
        <v>86</v>
      </c>
      <c r="G131" s="1" t="s">
        <v>102</v>
      </c>
      <c r="H131" s="1" t="s">
        <v>61</v>
      </c>
      <c r="I131" s="1" t="s">
        <v>294</v>
      </c>
      <c r="J131" s="1"/>
      <c r="K131" s="2" t="s">
        <v>295</v>
      </c>
      <c r="L131" s="1"/>
      <c r="M131" s="1">
        <v>6</v>
      </c>
      <c r="N131" s="3">
        <v>4.6900000000000004</v>
      </c>
      <c r="O131" s="62"/>
      <c r="P131" s="3">
        <f t="shared" si="2"/>
        <v>28.14</v>
      </c>
      <c r="Q131" s="1"/>
    </row>
    <row r="132" spans="1:18" x14ac:dyDescent="0.2">
      <c r="A132" s="1" t="s">
        <v>16</v>
      </c>
      <c r="B132" s="1" t="s">
        <v>17</v>
      </c>
      <c r="C132" s="1" t="s">
        <v>17</v>
      </c>
      <c r="D132" s="1" t="s">
        <v>761</v>
      </c>
      <c r="E132" s="1" t="s">
        <v>14</v>
      </c>
      <c r="F132" s="1" t="s">
        <v>86</v>
      </c>
      <c r="G132" s="1" t="s">
        <v>102</v>
      </c>
      <c r="H132" s="1" t="s">
        <v>61</v>
      </c>
      <c r="I132" s="1" t="s">
        <v>294</v>
      </c>
      <c r="J132" s="1"/>
      <c r="K132" s="2" t="s">
        <v>295</v>
      </c>
      <c r="L132" s="1"/>
      <c r="M132" s="1">
        <v>2</v>
      </c>
      <c r="N132" s="3">
        <v>4.6900000000000004</v>
      </c>
      <c r="O132" s="62"/>
      <c r="P132" s="3">
        <f t="shared" si="2"/>
        <v>9.3800000000000008</v>
      </c>
      <c r="Q132" s="1"/>
      <c r="R132" s="1"/>
    </row>
    <row r="133" spans="1:18" x14ac:dyDescent="0.2">
      <c r="A133" s="4" t="s">
        <v>16</v>
      </c>
      <c r="B133" s="4" t="s">
        <v>17</v>
      </c>
      <c r="C133" s="4" t="s">
        <v>17</v>
      </c>
      <c r="D133" s="4" t="s">
        <v>13</v>
      </c>
      <c r="E133" s="4" t="s">
        <v>14</v>
      </c>
      <c r="F133" s="4" t="s">
        <v>86</v>
      </c>
      <c r="G133" s="4" t="s">
        <v>102</v>
      </c>
      <c r="H133" s="4" t="s">
        <v>37</v>
      </c>
      <c r="I133" s="4" t="s">
        <v>107</v>
      </c>
      <c r="K133" s="5" t="s">
        <v>108</v>
      </c>
      <c r="M133" s="4">
        <v>1</v>
      </c>
      <c r="N133" s="8">
        <v>4.6900000000000004</v>
      </c>
      <c r="P133" s="8">
        <f t="shared" si="2"/>
        <v>4.6900000000000004</v>
      </c>
    </row>
    <row r="134" spans="1:18" x14ac:dyDescent="0.2">
      <c r="A134" s="1" t="s">
        <v>16</v>
      </c>
      <c r="B134" s="1" t="s">
        <v>17</v>
      </c>
      <c r="C134" s="1" t="s">
        <v>17</v>
      </c>
      <c r="D134" s="1" t="s">
        <v>761</v>
      </c>
      <c r="E134" s="1" t="s">
        <v>762</v>
      </c>
      <c r="F134" s="1" t="s">
        <v>86</v>
      </c>
      <c r="G134" s="1" t="s">
        <v>102</v>
      </c>
      <c r="H134" s="1" t="s">
        <v>751</v>
      </c>
      <c r="I134" s="1" t="s">
        <v>107</v>
      </c>
      <c r="J134" s="1"/>
      <c r="K134" s="2" t="s">
        <v>108</v>
      </c>
      <c r="L134" s="1"/>
      <c r="M134" s="1">
        <v>2</v>
      </c>
      <c r="N134" s="3">
        <v>4.6900000000000004</v>
      </c>
      <c r="O134" s="62"/>
      <c r="P134" s="3">
        <f t="shared" si="2"/>
        <v>9.3800000000000008</v>
      </c>
      <c r="Q134" s="1"/>
    </row>
    <row r="135" spans="1:18" x14ac:dyDescent="0.2">
      <c r="A135" s="4" t="s">
        <v>16</v>
      </c>
      <c r="B135" s="4" t="s">
        <v>17</v>
      </c>
      <c r="C135" s="4" t="s">
        <v>17</v>
      </c>
      <c r="D135" s="4" t="s">
        <v>13</v>
      </c>
      <c r="E135" s="4" t="s">
        <v>14</v>
      </c>
      <c r="F135" s="4" t="s">
        <v>86</v>
      </c>
      <c r="G135" s="4" t="s">
        <v>102</v>
      </c>
      <c r="H135" s="4" t="s">
        <v>37</v>
      </c>
      <c r="I135" s="4" t="s">
        <v>196</v>
      </c>
      <c r="K135" s="5" t="s">
        <v>197</v>
      </c>
      <c r="M135" s="4">
        <v>1</v>
      </c>
      <c r="N135" s="8">
        <v>4.6900000000000004</v>
      </c>
      <c r="P135" s="8">
        <f t="shared" si="2"/>
        <v>4.6900000000000004</v>
      </c>
    </row>
    <row r="136" spans="1:18" x14ac:dyDescent="0.2">
      <c r="A136" s="1" t="s">
        <v>16</v>
      </c>
      <c r="B136" s="1" t="s">
        <v>17</v>
      </c>
      <c r="C136" s="1" t="s">
        <v>17</v>
      </c>
      <c r="D136" s="1" t="s">
        <v>761</v>
      </c>
      <c r="E136" s="1" t="s">
        <v>762</v>
      </c>
      <c r="F136" s="1" t="s">
        <v>86</v>
      </c>
      <c r="G136" s="1" t="s">
        <v>102</v>
      </c>
      <c r="H136" s="1" t="s">
        <v>751</v>
      </c>
      <c r="I136" s="1" t="s">
        <v>196</v>
      </c>
      <c r="J136" s="1"/>
      <c r="K136" s="2" t="s">
        <v>197</v>
      </c>
      <c r="L136" s="1"/>
      <c r="M136" s="1">
        <v>3</v>
      </c>
      <c r="N136" s="3">
        <v>4.6900000000000004</v>
      </c>
      <c r="O136" s="62"/>
      <c r="P136" s="3">
        <f t="shared" si="2"/>
        <v>14.07</v>
      </c>
      <c r="Q136" s="1"/>
    </row>
    <row r="137" spans="1:18" x14ac:dyDescent="0.2">
      <c r="A137" s="4" t="s">
        <v>16</v>
      </c>
      <c r="B137" s="4" t="s">
        <v>17</v>
      </c>
      <c r="C137" s="4" t="s">
        <v>17</v>
      </c>
      <c r="D137" s="4" t="s">
        <v>13</v>
      </c>
      <c r="E137" s="4" t="s">
        <v>14</v>
      </c>
      <c r="F137" s="4" t="s">
        <v>86</v>
      </c>
      <c r="G137" s="4" t="s">
        <v>102</v>
      </c>
      <c r="H137" s="4" t="s">
        <v>28</v>
      </c>
      <c r="I137" s="4" t="s">
        <v>55</v>
      </c>
      <c r="K137" s="5" t="s">
        <v>299</v>
      </c>
      <c r="M137" s="4">
        <v>2</v>
      </c>
      <c r="N137" s="8">
        <v>4.6900000000000004</v>
      </c>
      <c r="P137" s="8">
        <f t="shared" si="2"/>
        <v>9.3800000000000008</v>
      </c>
    </row>
    <row r="138" spans="1:18" x14ac:dyDescent="0.2">
      <c r="A138" s="1" t="s">
        <v>16</v>
      </c>
      <c r="B138" s="1" t="s">
        <v>17</v>
      </c>
      <c r="C138" s="1" t="s">
        <v>17</v>
      </c>
      <c r="D138" s="1" t="s">
        <v>761</v>
      </c>
      <c r="E138" s="1" t="s">
        <v>762</v>
      </c>
      <c r="F138" s="1" t="s">
        <v>86</v>
      </c>
      <c r="G138" s="1" t="s">
        <v>102</v>
      </c>
      <c r="H138" s="1" t="s">
        <v>558</v>
      </c>
      <c r="I138" s="1" t="s">
        <v>55</v>
      </c>
      <c r="J138" s="1"/>
      <c r="K138" s="2" t="s">
        <v>299</v>
      </c>
      <c r="L138" s="1"/>
      <c r="M138" s="1">
        <v>2</v>
      </c>
      <c r="N138" s="3">
        <v>4.6900000000000004</v>
      </c>
      <c r="O138" s="62"/>
      <c r="P138" s="3">
        <f t="shared" si="2"/>
        <v>9.3800000000000008</v>
      </c>
      <c r="Q138" s="1"/>
    </row>
    <row r="139" spans="1:18" x14ac:dyDescent="0.2">
      <c r="A139" s="4" t="s">
        <v>16</v>
      </c>
      <c r="B139" s="4" t="s">
        <v>17</v>
      </c>
      <c r="C139" s="4" t="s">
        <v>17</v>
      </c>
      <c r="D139" s="4" t="s">
        <v>13</v>
      </c>
      <c r="E139" s="4" t="s">
        <v>14</v>
      </c>
      <c r="F139" s="4" t="s">
        <v>86</v>
      </c>
      <c r="G139" s="4" t="s">
        <v>102</v>
      </c>
      <c r="H139" s="4" t="s">
        <v>143</v>
      </c>
      <c r="I139" s="4" t="s">
        <v>46</v>
      </c>
      <c r="K139" s="5" t="s">
        <v>264</v>
      </c>
      <c r="M139" s="4">
        <v>6</v>
      </c>
      <c r="N139" s="8">
        <v>4.6900000000000004</v>
      </c>
      <c r="P139" s="8">
        <f t="shared" si="2"/>
        <v>28.14</v>
      </c>
    </row>
    <row r="140" spans="1:18" x14ac:dyDescent="0.2">
      <c r="A140" s="1" t="s">
        <v>16</v>
      </c>
      <c r="B140" s="1" t="s">
        <v>17</v>
      </c>
      <c r="C140" s="1" t="s">
        <v>17</v>
      </c>
      <c r="D140" s="1" t="s">
        <v>761</v>
      </c>
      <c r="E140" s="1" t="s">
        <v>762</v>
      </c>
      <c r="F140" s="1" t="s">
        <v>86</v>
      </c>
      <c r="G140" s="1" t="s">
        <v>102</v>
      </c>
      <c r="H140" s="1" t="s">
        <v>143</v>
      </c>
      <c r="I140" s="1" t="s">
        <v>46</v>
      </c>
      <c r="J140" s="1"/>
      <c r="K140" s="2" t="s">
        <v>264</v>
      </c>
      <c r="L140" s="1"/>
      <c r="M140" s="1">
        <v>11</v>
      </c>
      <c r="N140" s="3">
        <v>4.6900000000000004</v>
      </c>
      <c r="O140" s="62"/>
      <c r="P140" s="3">
        <f t="shared" si="2"/>
        <v>51.59</v>
      </c>
      <c r="Q140" s="1"/>
    </row>
    <row r="141" spans="1:18" x14ac:dyDescent="0.2">
      <c r="A141" s="4" t="s">
        <v>16</v>
      </c>
      <c r="B141" s="4" t="s">
        <v>17</v>
      </c>
      <c r="C141" s="4" t="s">
        <v>17</v>
      </c>
      <c r="D141" s="4" t="s">
        <v>13</v>
      </c>
      <c r="E141" s="4" t="s">
        <v>14</v>
      </c>
      <c r="F141" s="4" t="s">
        <v>86</v>
      </c>
      <c r="G141" s="4" t="s">
        <v>102</v>
      </c>
      <c r="H141" s="4" t="s">
        <v>163</v>
      </c>
      <c r="I141" s="4" t="s">
        <v>66</v>
      </c>
      <c r="K141" s="5" t="s">
        <v>164</v>
      </c>
      <c r="M141" s="4">
        <v>1</v>
      </c>
      <c r="N141" s="8">
        <v>4.6900000000000004</v>
      </c>
      <c r="P141" s="8">
        <f t="shared" si="2"/>
        <v>4.6900000000000004</v>
      </c>
    </row>
    <row r="142" spans="1:18" x14ac:dyDescent="0.2">
      <c r="A142" s="1" t="s">
        <v>16</v>
      </c>
      <c r="B142" s="1" t="s">
        <v>17</v>
      </c>
      <c r="C142" s="1" t="s">
        <v>17</v>
      </c>
      <c r="D142" s="1" t="s">
        <v>761</v>
      </c>
      <c r="E142" s="1" t="s">
        <v>762</v>
      </c>
      <c r="F142" s="1" t="s">
        <v>86</v>
      </c>
      <c r="G142" s="1" t="s">
        <v>136</v>
      </c>
      <c r="H142" s="1" t="s">
        <v>143</v>
      </c>
      <c r="I142" s="1" t="s">
        <v>869</v>
      </c>
      <c r="J142" s="1"/>
      <c r="K142" s="2" t="s">
        <v>937</v>
      </c>
      <c r="L142" s="1"/>
      <c r="M142" s="1">
        <v>2</v>
      </c>
      <c r="N142" s="3">
        <v>4.6900000000000004</v>
      </c>
      <c r="O142" s="62"/>
      <c r="P142" s="3">
        <f t="shared" si="2"/>
        <v>9.3800000000000008</v>
      </c>
      <c r="Q142" s="1"/>
      <c r="R142" s="1"/>
    </row>
    <row r="143" spans="1:18" x14ac:dyDescent="0.2">
      <c r="A143" s="4" t="s">
        <v>16</v>
      </c>
      <c r="B143" s="4" t="s">
        <v>17</v>
      </c>
      <c r="C143" s="4" t="s">
        <v>17</v>
      </c>
      <c r="D143" s="4" t="s">
        <v>13</v>
      </c>
      <c r="E143" s="4" t="s">
        <v>14</v>
      </c>
      <c r="F143" s="4" t="s">
        <v>86</v>
      </c>
      <c r="G143" s="4" t="s">
        <v>102</v>
      </c>
      <c r="H143" s="4" t="s">
        <v>37</v>
      </c>
      <c r="I143" s="4" t="s">
        <v>203</v>
      </c>
      <c r="K143" s="5" t="s">
        <v>414</v>
      </c>
      <c r="M143" s="4">
        <v>4</v>
      </c>
      <c r="N143" s="8">
        <v>4.6900000000000004</v>
      </c>
      <c r="P143" s="8">
        <f t="shared" si="2"/>
        <v>18.760000000000002</v>
      </c>
    </row>
    <row r="144" spans="1:18" x14ac:dyDescent="0.2">
      <c r="A144" s="1" t="s">
        <v>16</v>
      </c>
      <c r="B144" s="1" t="s">
        <v>17</v>
      </c>
      <c r="C144" s="1" t="s">
        <v>17</v>
      </c>
      <c r="D144" s="1" t="s">
        <v>761</v>
      </c>
      <c r="E144" s="1" t="s">
        <v>762</v>
      </c>
      <c r="F144" s="1" t="s">
        <v>86</v>
      </c>
      <c r="G144" s="1" t="s">
        <v>102</v>
      </c>
      <c r="H144" s="1" t="s">
        <v>751</v>
      </c>
      <c r="I144" s="1" t="s">
        <v>203</v>
      </c>
      <c r="J144" s="1"/>
      <c r="K144" s="2" t="s">
        <v>414</v>
      </c>
      <c r="L144" s="1"/>
      <c r="M144" s="1">
        <v>3</v>
      </c>
      <c r="N144" s="3">
        <v>4.6900000000000004</v>
      </c>
      <c r="O144" s="62"/>
      <c r="P144" s="3">
        <f t="shared" si="2"/>
        <v>14.07</v>
      </c>
      <c r="Q144" s="1"/>
    </row>
    <row r="145" spans="1:18" x14ac:dyDescent="0.2">
      <c r="A145" s="1" t="s">
        <v>16</v>
      </c>
      <c r="B145" s="1" t="s">
        <v>17</v>
      </c>
      <c r="C145" s="1" t="s">
        <v>17</v>
      </c>
      <c r="D145" s="1" t="s">
        <v>761</v>
      </c>
      <c r="E145" s="1" t="s">
        <v>14</v>
      </c>
      <c r="F145" s="1" t="s">
        <v>86</v>
      </c>
      <c r="G145" s="1" t="s">
        <v>102</v>
      </c>
      <c r="H145" s="1" t="s">
        <v>37</v>
      </c>
      <c r="I145" s="1" t="s">
        <v>203</v>
      </c>
      <c r="J145" s="1"/>
      <c r="K145" s="2" t="s">
        <v>414</v>
      </c>
      <c r="L145" s="1"/>
      <c r="M145" s="1">
        <v>1</v>
      </c>
      <c r="N145" s="3">
        <v>4.6900000000000004</v>
      </c>
      <c r="O145" s="62"/>
      <c r="P145" s="3">
        <f t="shared" si="2"/>
        <v>4.6900000000000004</v>
      </c>
      <c r="Q145" s="1"/>
      <c r="R145" s="1"/>
    </row>
    <row r="146" spans="1:18" x14ac:dyDescent="0.2">
      <c r="A146" s="4" t="s">
        <v>16</v>
      </c>
      <c r="B146" s="4" t="s">
        <v>17</v>
      </c>
      <c r="C146" s="4" t="s">
        <v>17</v>
      </c>
      <c r="D146" s="4" t="s">
        <v>13</v>
      </c>
      <c r="E146" s="4" t="s">
        <v>14</v>
      </c>
      <c r="F146" s="4" t="s">
        <v>86</v>
      </c>
      <c r="G146" s="4" t="s">
        <v>102</v>
      </c>
      <c r="H146" s="4" t="s">
        <v>341</v>
      </c>
      <c r="I146" s="4" t="s">
        <v>342</v>
      </c>
      <c r="K146" s="5" t="s">
        <v>343</v>
      </c>
      <c r="M146" s="4">
        <v>2</v>
      </c>
      <c r="N146" s="8">
        <v>4.6900000000000004</v>
      </c>
      <c r="P146" s="8">
        <f t="shared" si="2"/>
        <v>9.3800000000000008</v>
      </c>
    </row>
    <row r="147" spans="1:18" x14ac:dyDescent="0.2">
      <c r="A147" s="1" t="s">
        <v>16</v>
      </c>
      <c r="B147" s="1" t="s">
        <v>17</v>
      </c>
      <c r="C147" s="1" t="s">
        <v>17</v>
      </c>
      <c r="D147" s="1" t="s">
        <v>761</v>
      </c>
      <c r="E147" s="1" t="s">
        <v>762</v>
      </c>
      <c r="F147" s="1" t="s">
        <v>86</v>
      </c>
      <c r="G147" s="1" t="s">
        <v>102</v>
      </c>
      <c r="H147" s="1" t="s">
        <v>803</v>
      </c>
      <c r="I147" s="1" t="s">
        <v>342</v>
      </c>
      <c r="J147" s="1"/>
      <c r="K147" s="2" t="s">
        <v>343</v>
      </c>
      <c r="L147" s="1"/>
      <c r="M147" s="1">
        <v>2</v>
      </c>
      <c r="N147" s="3">
        <v>4.6900000000000004</v>
      </c>
      <c r="O147" s="62"/>
      <c r="P147" s="3">
        <f t="shared" si="2"/>
        <v>9.3800000000000008</v>
      </c>
      <c r="Q147" s="1"/>
    </row>
    <row r="148" spans="1:18" x14ac:dyDescent="0.2">
      <c r="A148" s="4" t="s">
        <v>16</v>
      </c>
      <c r="B148" s="4" t="s">
        <v>17</v>
      </c>
      <c r="C148" s="4" t="s">
        <v>17</v>
      </c>
      <c r="D148" s="4" t="s">
        <v>13</v>
      </c>
      <c r="E148" s="4" t="s">
        <v>14</v>
      </c>
      <c r="F148" s="4" t="s">
        <v>86</v>
      </c>
      <c r="G148" s="4" t="s">
        <v>102</v>
      </c>
      <c r="H148" s="4" t="s">
        <v>143</v>
      </c>
      <c r="I148" s="4" t="s">
        <v>174</v>
      </c>
      <c r="K148" s="5" t="s">
        <v>260</v>
      </c>
      <c r="M148" s="4">
        <v>5</v>
      </c>
      <c r="N148" s="8">
        <v>4.6900000000000004</v>
      </c>
      <c r="P148" s="8">
        <f t="shared" si="2"/>
        <v>23.450000000000003</v>
      </c>
    </row>
    <row r="149" spans="1:18" x14ac:dyDescent="0.2">
      <c r="A149" s="1" t="s">
        <v>16</v>
      </c>
      <c r="B149" s="1" t="s">
        <v>17</v>
      </c>
      <c r="C149" s="1" t="s">
        <v>17</v>
      </c>
      <c r="D149" s="1" t="s">
        <v>761</v>
      </c>
      <c r="E149" s="1" t="s">
        <v>762</v>
      </c>
      <c r="F149" s="1" t="s">
        <v>86</v>
      </c>
      <c r="G149" s="1" t="s">
        <v>102</v>
      </c>
      <c r="H149" s="1" t="s">
        <v>143</v>
      </c>
      <c r="I149" s="1" t="s">
        <v>174</v>
      </c>
      <c r="J149" s="1"/>
      <c r="K149" s="2" t="s">
        <v>260</v>
      </c>
      <c r="L149" s="1"/>
      <c r="M149" s="1">
        <v>2</v>
      </c>
      <c r="N149" s="3">
        <v>4.6900000000000004</v>
      </c>
      <c r="O149" s="62"/>
      <c r="P149" s="3">
        <f t="shared" si="2"/>
        <v>9.3800000000000008</v>
      </c>
      <c r="Q149" s="1"/>
    </row>
    <row r="150" spans="1:18" x14ac:dyDescent="0.2">
      <c r="A150" s="1" t="s">
        <v>16</v>
      </c>
      <c r="B150" s="1" t="s">
        <v>17</v>
      </c>
      <c r="C150" s="1" t="s">
        <v>17</v>
      </c>
      <c r="D150" s="1" t="s">
        <v>761</v>
      </c>
      <c r="E150" s="1" t="s">
        <v>762</v>
      </c>
      <c r="F150" s="1" t="s">
        <v>86</v>
      </c>
      <c r="G150" s="1" t="s">
        <v>102</v>
      </c>
      <c r="H150" s="1" t="s">
        <v>23</v>
      </c>
      <c r="I150" s="1" t="s">
        <v>864</v>
      </c>
      <c r="J150" s="1"/>
      <c r="K150" s="2" t="s">
        <v>865</v>
      </c>
      <c r="L150" s="1"/>
      <c r="M150" s="1">
        <v>1</v>
      </c>
      <c r="N150" s="3">
        <v>4.6900000000000004</v>
      </c>
      <c r="O150" s="62"/>
      <c r="P150" s="3">
        <f t="shared" si="2"/>
        <v>4.6900000000000004</v>
      </c>
      <c r="Q150" s="1"/>
    </row>
    <row r="151" spans="1:18" x14ac:dyDescent="0.2">
      <c r="A151" s="4" t="s">
        <v>16</v>
      </c>
      <c r="B151" s="4" t="s">
        <v>17</v>
      </c>
      <c r="C151" s="4" t="s">
        <v>17</v>
      </c>
      <c r="D151" s="4" t="s">
        <v>13</v>
      </c>
      <c r="E151" s="4" t="s">
        <v>14</v>
      </c>
      <c r="F151" s="4" t="s">
        <v>86</v>
      </c>
      <c r="G151" s="4" t="s">
        <v>102</v>
      </c>
      <c r="H151" s="4" t="s">
        <v>31</v>
      </c>
      <c r="I151" s="4" t="s">
        <v>116</v>
      </c>
      <c r="K151" s="5" t="s">
        <v>117</v>
      </c>
      <c r="M151" s="4">
        <v>1</v>
      </c>
      <c r="N151" s="8">
        <v>4.6900000000000004</v>
      </c>
      <c r="P151" s="8">
        <f t="shared" si="2"/>
        <v>4.6900000000000004</v>
      </c>
    </row>
    <row r="152" spans="1:18" x14ac:dyDescent="0.2">
      <c r="A152" s="1" t="s">
        <v>16</v>
      </c>
      <c r="B152" s="1" t="s">
        <v>17</v>
      </c>
      <c r="C152" s="1" t="s">
        <v>17</v>
      </c>
      <c r="D152" s="1" t="s">
        <v>761</v>
      </c>
      <c r="E152" s="1" t="s">
        <v>762</v>
      </c>
      <c r="F152" s="1" t="s">
        <v>86</v>
      </c>
      <c r="G152" s="1" t="s">
        <v>102</v>
      </c>
      <c r="H152" s="1" t="s">
        <v>801</v>
      </c>
      <c r="I152" s="1" t="s">
        <v>116</v>
      </c>
      <c r="J152" s="1"/>
      <c r="K152" s="2" t="s">
        <v>117</v>
      </c>
      <c r="L152" s="1"/>
      <c r="M152" s="1">
        <v>1</v>
      </c>
      <c r="N152" s="3">
        <v>4.6900000000000004</v>
      </c>
      <c r="O152" s="62"/>
      <c r="P152" s="3">
        <f t="shared" si="2"/>
        <v>4.6900000000000004</v>
      </c>
      <c r="Q152" s="1"/>
    </row>
    <row r="153" spans="1:18" x14ac:dyDescent="0.2">
      <c r="A153" s="1" t="s">
        <v>16</v>
      </c>
      <c r="B153" s="1" t="s">
        <v>17</v>
      </c>
      <c r="C153" s="1" t="s">
        <v>17</v>
      </c>
      <c r="D153" s="1" t="s">
        <v>761</v>
      </c>
      <c r="E153" s="1" t="s">
        <v>762</v>
      </c>
      <c r="F153" s="1" t="s">
        <v>86</v>
      </c>
      <c r="G153" s="1" t="s">
        <v>102</v>
      </c>
      <c r="H153" s="1" t="s">
        <v>558</v>
      </c>
      <c r="I153" s="1" t="s">
        <v>45</v>
      </c>
      <c r="J153" s="1"/>
      <c r="K153" s="2" t="s">
        <v>879</v>
      </c>
      <c r="L153" s="1"/>
      <c r="M153" s="1">
        <v>2</v>
      </c>
      <c r="N153" s="3">
        <v>4.6900000000000004</v>
      </c>
      <c r="O153" s="62"/>
      <c r="P153" s="3">
        <f t="shared" si="2"/>
        <v>9.3800000000000008</v>
      </c>
      <c r="Q153" s="1"/>
    </row>
    <row r="154" spans="1:18" x14ac:dyDescent="0.2">
      <c r="A154" s="1" t="s">
        <v>16</v>
      </c>
      <c r="B154" s="1" t="s">
        <v>17</v>
      </c>
      <c r="C154" s="1" t="s">
        <v>17</v>
      </c>
      <c r="D154" s="1" t="s">
        <v>761</v>
      </c>
      <c r="E154" s="1" t="s">
        <v>762</v>
      </c>
      <c r="F154" s="1" t="s">
        <v>86</v>
      </c>
      <c r="G154" s="1" t="s">
        <v>136</v>
      </c>
      <c r="H154" s="1" t="s">
        <v>143</v>
      </c>
      <c r="I154" s="1" t="s">
        <v>46</v>
      </c>
      <c r="J154" s="1"/>
      <c r="K154" s="2" t="s">
        <v>954</v>
      </c>
      <c r="L154" s="1"/>
      <c r="M154" s="1">
        <v>1</v>
      </c>
      <c r="N154" s="3">
        <v>4.6900000000000004</v>
      </c>
      <c r="O154" s="62"/>
      <c r="P154" s="3">
        <f t="shared" si="2"/>
        <v>4.6900000000000004</v>
      </c>
      <c r="Q154" s="1"/>
      <c r="R154" s="1"/>
    </row>
    <row r="155" spans="1:18" x14ac:dyDescent="0.2">
      <c r="A155" s="1" t="s">
        <v>16</v>
      </c>
      <c r="B155" s="1" t="s">
        <v>17</v>
      </c>
      <c r="C155" s="1" t="s">
        <v>17</v>
      </c>
      <c r="D155" s="1" t="s">
        <v>761</v>
      </c>
      <c r="E155" s="1" t="s">
        <v>762</v>
      </c>
      <c r="F155" s="1" t="s">
        <v>86</v>
      </c>
      <c r="G155" s="1" t="s">
        <v>136</v>
      </c>
      <c r="H155" s="1" t="s">
        <v>829</v>
      </c>
      <c r="I155" s="1" t="s">
        <v>248</v>
      </c>
      <c r="J155" s="1"/>
      <c r="K155" s="2" t="s">
        <v>964</v>
      </c>
      <c r="L155" s="1"/>
      <c r="M155" s="1">
        <v>2</v>
      </c>
      <c r="N155" s="3">
        <v>4.6900000000000004</v>
      </c>
      <c r="O155" s="62"/>
      <c r="P155" s="3">
        <f t="shared" si="2"/>
        <v>9.3800000000000008</v>
      </c>
      <c r="Q155" s="1"/>
      <c r="R155" s="1"/>
    </row>
    <row r="156" spans="1:18" x14ac:dyDescent="0.2">
      <c r="A156" s="4" t="s">
        <v>16</v>
      </c>
      <c r="B156" s="4" t="s">
        <v>17</v>
      </c>
      <c r="C156" s="4" t="s">
        <v>17</v>
      </c>
      <c r="D156" s="4" t="s">
        <v>13</v>
      </c>
      <c r="E156" s="4" t="s">
        <v>14</v>
      </c>
      <c r="F156" s="4" t="s">
        <v>86</v>
      </c>
      <c r="G156" s="4" t="s">
        <v>136</v>
      </c>
      <c r="H156" s="4" t="s">
        <v>33</v>
      </c>
      <c r="I156" s="4" t="s">
        <v>224</v>
      </c>
      <c r="K156" s="5" t="s">
        <v>225</v>
      </c>
      <c r="M156" s="4">
        <v>1</v>
      </c>
      <c r="N156" s="8">
        <v>4.6900000000000004</v>
      </c>
      <c r="P156" s="8">
        <f t="shared" si="2"/>
        <v>4.6900000000000004</v>
      </c>
    </row>
    <row r="157" spans="1:18" x14ac:dyDescent="0.2">
      <c r="A157" s="1" t="s">
        <v>16</v>
      </c>
      <c r="B157" s="1" t="s">
        <v>17</v>
      </c>
      <c r="C157" s="1" t="s">
        <v>17</v>
      </c>
      <c r="D157" s="1" t="s">
        <v>761</v>
      </c>
      <c r="E157" s="1" t="s">
        <v>762</v>
      </c>
      <c r="F157" s="1" t="s">
        <v>86</v>
      </c>
      <c r="G157" s="1" t="s">
        <v>136</v>
      </c>
      <c r="H157" s="1" t="s">
        <v>556</v>
      </c>
      <c r="I157" s="1" t="s">
        <v>224</v>
      </c>
      <c r="J157" s="1"/>
      <c r="K157" s="2" t="s">
        <v>225</v>
      </c>
      <c r="L157" s="1"/>
      <c r="M157" s="1">
        <v>1</v>
      </c>
      <c r="N157" s="3">
        <v>4.6900000000000004</v>
      </c>
      <c r="O157" s="62"/>
      <c r="P157" s="3">
        <f t="shared" si="2"/>
        <v>4.6900000000000004</v>
      </c>
      <c r="Q157" s="1"/>
      <c r="R157" s="1"/>
    </row>
    <row r="158" spans="1:18" x14ac:dyDescent="0.2">
      <c r="A158" s="4" t="s">
        <v>16</v>
      </c>
      <c r="B158" s="4" t="s">
        <v>17</v>
      </c>
      <c r="C158" s="4" t="s">
        <v>17</v>
      </c>
      <c r="D158" s="4" t="s">
        <v>13</v>
      </c>
      <c r="E158" s="4" t="s">
        <v>14</v>
      </c>
      <c r="F158" s="4" t="s">
        <v>86</v>
      </c>
      <c r="G158" s="4" t="s">
        <v>136</v>
      </c>
      <c r="H158" s="4" t="s">
        <v>143</v>
      </c>
      <c r="I158" s="4" t="s">
        <v>174</v>
      </c>
      <c r="K158" s="5" t="s">
        <v>214</v>
      </c>
      <c r="M158" s="4">
        <v>1</v>
      </c>
      <c r="N158" s="8">
        <v>4.6900000000000004</v>
      </c>
      <c r="P158" s="8">
        <f t="shared" si="2"/>
        <v>4.6900000000000004</v>
      </c>
    </row>
    <row r="159" spans="1:18" x14ac:dyDescent="0.2">
      <c r="A159" s="1" t="s">
        <v>16</v>
      </c>
      <c r="B159" s="1" t="s">
        <v>17</v>
      </c>
      <c r="C159" s="1" t="s">
        <v>17</v>
      </c>
      <c r="D159" s="1" t="s">
        <v>761</v>
      </c>
      <c r="E159" s="1" t="s">
        <v>14</v>
      </c>
      <c r="F159" s="1" t="s">
        <v>86</v>
      </c>
      <c r="G159" s="1" t="s">
        <v>136</v>
      </c>
      <c r="H159" s="1" t="s">
        <v>143</v>
      </c>
      <c r="I159" s="1" t="s">
        <v>174</v>
      </c>
      <c r="J159" s="1"/>
      <c r="K159" s="2" t="s">
        <v>214</v>
      </c>
      <c r="L159" s="1"/>
      <c r="M159" s="1">
        <v>1</v>
      </c>
      <c r="N159" s="3">
        <v>4.6900000000000004</v>
      </c>
      <c r="O159" s="62"/>
      <c r="P159" s="3">
        <f t="shared" si="2"/>
        <v>4.6900000000000004</v>
      </c>
      <c r="Q159" s="1"/>
      <c r="R159" s="1"/>
    </row>
    <row r="160" spans="1:18" x14ac:dyDescent="0.2">
      <c r="A160" s="1" t="s">
        <v>16</v>
      </c>
      <c r="B160" s="1" t="s">
        <v>17</v>
      </c>
      <c r="C160" s="1" t="s">
        <v>17</v>
      </c>
      <c r="D160" s="1" t="s">
        <v>761</v>
      </c>
      <c r="E160" s="1" t="s">
        <v>762</v>
      </c>
      <c r="F160" s="1" t="s">
        <v>86</v>
      </c>
      <c r="G160" s="1" t="s">
        <v>136</v>
      </c>
      <c r="H160" s="1" t="s">
        <v>556</v>
      </c>
      <c r="I160" s="1" t="s">
        <v>396</v>
      </c>
      <c r="J160" s="1"/>
      <c r="K160" s="2" t="s">
        <v>955</v>
      </c>
      <c r="L160" s="1"/>
      <c r="M160" s="1">
        <v>2</v>
      </c>
      <c r="N160" s="3">
        <v>4.6900000000000004</v>
      </c>
      <c r="O160" s="62"/>
      <c r="P160" s="3">
        <f t="shared" si="2"/>
        <v>9.3800000000000008</v>
      </c>
      <c r="Q160" s="1"/>
      <c r="R160" s="1"/>
    </row>
    <row r="161" spans="1:18" x14ac:dyDescent="0.2">
      <c r="A161" s="1" t="s">
        <v>16</v>
      </c>
      <c r="B161" s="1" t="s">
        <v>17</v>
      </c>
      <c r="C161" s="1" t="s">
        <v>17</v>
      </c>
      <c r="D161" s="1" t="s">
        <v>761</v>
      </c>
      <c r="E161" s="1" t="s">
        <v>14</v>
      </c>
      <c r="F161" s="1" t="s">
        <v>86</v>
      </c>
      <c r="G161" s="1" t="s">
        <v>136</v>
      </c>
      <c r="H161" s="1" t="s">
        <v>47</v>
      </c>
      <c r="I161" s="1" t="s">
        <v>1026</v>
      </c>
      <c r="J161" s="1"/>
      <c r="K161" s="2" t="s">
        <v>1027</v>
      </c>
      <c r="L161" s="1"/>
      <c r="M161" s="1">
        <v>1</v>
      </c>
      <c r="N161" s="3">
        <v>4.6900000000000004</v>
      </c>
      <c r="O161" s="62"/>
      <c r="P161" s="3">
        <f t="shared" si="2"/>
        <v>4.6900000000000004</v>
      </c>
      <c r="Q161" s="1"/>
      <c r="R161" s="1"/>
    </row>
    <row r="162" spans="1:18" x14ac:dyDescent="0.2">
      <c r="A162" s="4" t="s">
        <v>16</v>
      </c>
      <c r="B162" s="4" t="s">
        <v>17</v>
      </c>
      <c r="C162" s="4" t="s">
        <v>17</v>
      </c>
      <c r="D162" s="4" t="s">
        <v>13</v>
      </c>
      <c r="E162" s="4" t="s">
        <v>14</v>
      </c>
      <c r="F162" s="4" t="s">
        <v>86</v>
      </c>
      <c r="G162" s="4" t="s">
        <v>102</v>
      </c>
      <c r="H162" s="4" t="s">
        <v>193</v>
      </c>
      <c r="I162" s="4" t="s">
        <v>194</v>
      </c>
      <c r="K162" s="5" t="s">
        <v>195</v>
      </c>
      <c r="M162" s="4">
        <v>1</v>
      </c>
      <c r="N162" s="8">
        <v>4.6900000000000004</v>
      </c>
      <c r="P162" s="8">
        <f t="shared" si="2"/>
        <v>4.6900000000000004</v>
      </c>
    </row>
    <row r="163" spans="1:18" x14ac:dyDescent="0.2">
      <c r="A163" s="1" t="s">
        <v>16</v>
      </c>
      <c r="B163" s="1" t="s">
        <v>17</v>
      </c>
      <c r="C163" s="1" t="s">
        <v>17</v>
      </c>
      <c r="D163" s="1" t="s">
        <v>761</v>
      </c>
      <c r="E163" s="1" t="s">
        <v>762</v>
      </c>
      <c r="F163" s="1" t="s">
        <v>86</v>
      </c>
      <c r="G163" s="1" t="s">
        <v>136</v>
      </c>
      <c r="H163" s="1" t="s">
        <v>143</v>
      </c>
      <c r="I163" s="1" t="s">
        <v>914</v>
      </c>
      <c r="J163" s="1"/>
      <c r="K163" s="2" t="s">
        <v>915</v>
      </c>
      <c r="L163" s="1"/>
      <c r="M163" s="1">
        <v>1</v>
      </c>
      <c r="N163" s="3">
        <v>4.6900000000000004</v>
      </c>
      <c r="O163" s="62"/>
      <c r="P163" s="3">
        <f t="shared" si="2"/>
        <v>4.6900000000000004</v>
      </c>
      <c r="Q163" s="1"/>
    </row>
    <row r="164" spans="1:18" x14ac:dyDescent="0.2">
      <c r="A164" s="4" t="s">
        <v>12</v>
      </c>
      <c r="B164" s="4" t="s">
        <v>17</v>
      </c>
      <c r="C164" s="4" t="s">
        <v>17</v>
      </c>
      <c r="D164" s="4" t="s">
        <v>13</v>
      </c>
      <c r="E164" s="4" t="s">
        <v>14</v>
      </c>
      <c r="F164" s="4" t="s">
        <v>86</v>
      </c>
      <c r="G164" s="4" t="s">
        <v>242</v>
      </c>
      <c r="H164" s="4" t="s">
        <v>243</v>
      </c>
      <c r="I164" s="4" t="s">
        <v>244</v>
      </c>
      <c r="K164" s="5" t="s">
        <v>245</v>
      </c>
      <c r="M164" s="4">
        <v>1</v>
      </c>
      <c r="N164" s="8">
        <v>5</v>
      </c>
      <c r="P164" s="8">
        <f t="shared" si="2"/>
        <v>5</v>
      </c>
    </row>
    <row r="165" spans="1:18" x14ac:dyDescent="0.2">
      <c r="A165" s="4" t="s">
        <v>12</v>
      </c>
      <c r="B165" s="4" t="s">
        <v>17</v>
      </c>
      <c r="C165" s="4" t="s">
        <v>17</v>
      </c>
      <c r="D165" s="4" t="s">
        <v>13</v>
      </c>
      <c r="E165" s="4" t="s">
        <v>14</v>
      </c>
      <c r="F165" s="4" t="s">
        <v>86</v>
      </c>
      <c r="G165" s="4" t="s">
        <v>242</v>
      </c>
      <c r="H165" s="4" t="s">
        <v>243</v>
      </c>
      <c r="I165" s="4" t="s">
        <v>409</v>
      </c>
      <c r="K165" s="5" t="s">
        <v>410</v>
      </c>
      <c r="M165" s="4">
        <v>1</v>
      </c>
      <c r="N165" s="8">
        <v>5</v>
      </c>
      <c r="P165" s="8">
        <f t="shared" si="2"/>
        <v>5</v>
      </c>
    </row>
    <row r="166" spans="1:18" x14ac:dyDescent="0.2">
      <c r="A166" s="1" t="s">
        <v>16</v>
      </c>
      <c r="B166" s="1" t="s">
        <v>17</v>
      </c>
      <c r="C166" s="1" t="s">
        <v>17</v>
      </c>
      <c r="D166" s="1" t="s">
        <v>761</v>
      </c>
      <c r="E166" s="1" t="s">
        <v>14</v>
      </c>
      <c r="F166" s="1" t="s">
        <v>86</v>
      </c>
      <c r="G166" s="1" t="s">
        <v>136</v>
      </c>
      <c r="H166" s="1" t="s">
        <v>207</v>
      </c>
      <c r="I166" s="1" t="s">
        <v>1028</v>
      </c>
      <c r="J166" s="1"/>
      <c r="K166" s="2" t="s">
        <v>1029</v>
      </c>
      <c r="L166" s="1"/>
      <c r="M166" s="1">
        <v>1</v>
      </c>
      <c r="N166" s="3">
        <v>4.6900000000000004</v>
      </c>
      <c r="O166" s="62"/>
      <c r="P166" s="3">
        <f t="shared" si="2"/>
        <v>4.6900000000000004</v>
      </c>
      <c r="Q166" s="1"/>
      <c r="R166" s="1"/>
    </row>
    <row r="167" spans="1:18" x14ac:dyDescent="0.2">
      <c r="A167" s="4" t="s">
        <v>16</v>
      </c>
      <c r="B167" s="4" t="s">
        <v>17</v>
      </c>
      <c r="C167" s="4" t="s">
        <v>17</v>
      </c>
      <c r="D167" s="4" t="s">
        <v>13</v>
      </c>
      <c r="E167" s="4" t="s">
        <v>14</v>
      </c>
      <c r="F167" s="4" t="s">
        <v>86</v>
      </c>
      <c r="G167" s="4" t="s">
        <v>136</v>
      </c>
      <c r="H167" s="4" t="s">
        <v>207</v>
      </c>
      <c r="I167" s="4" t="s">
        <v>208</v>
      </c>
      <c r="K167" s="5" t="s">
        <v>209</v>
      </c>
      <c r="M167" s="4">
        <v>1</v>
      </c>
      <c r="N167" s="8">
        <v>4.6900000000000004</v>
      </c>
      <c r="P167" s="8">
        <f t="shared" si="2"/>
        <v>4.6900000000000004</v>
      </c>
    </row>
    <row r="168" spans="1:18" x14ac:dyDescent="0.2">
      <c r="A168" s="1" t="s">
        <v>16</v>
      </c>
      <c r="B168" s="1" t="s">
        <v>17</v>
      </c>
      <c r="C168" s="1" t="s">
        <v>17</v>
      </c>
      <c r="D168" s="1" t="s">
        <v>761</v>
      </c>
      <c r="E168" s="1" t="s">
        <v>762</v>
      </c>
      <c r="F168" s="1" t="s">
        <v>86</v>
      </c>
      <c r="G168" s="1" t="s">
        <v>136</v>
      </c>
      <c r="H168" s="1" t="s">
        <v>829</v>
      </c>
      <c r="I168" s="1" t="s">
        <v>208</v>
      </c>
      <c r="J168" s="1"/>
      <c r="K168" s="2" t="s">
        <v>209</v>
      </c>
      <c r="L168" s="1"/>
      <c r="M168" s="1">
        <v>4</v>
      </c>
      <c r="N168" s="3">
        <v>4.6900000000000004</v>
      </c>
      <c r="O168" s="62"/>
      <c r="P168" s="3">
        <f t="shared" si="2"/>
        <v>18.760000000000002</v>
      </c>
      <c r="Q168" s="1"/>
      <c r="R168" s="1"/>
    </row>
    <row r="169" spans="1:18" x14ac:dyDescent="0.2">
      <c r="A169" s="1" t="s">
        <v>16</v>
      </c>
      <c r="B169" s="1" t="s">
        <v>17</v>
      </c>
      <c r="C169" s="1" t="s">
        <v>17</v>
      </c>
      <c r="D169" s="1" t="s">
        <v>761</v>
      </c>
      <c r="E169" s="1" t="s">
        <v>14</v>
      </c>
      <c r="F169" s="1" t="s">
        <v>86</v>
      </c>
      <c r="G169" s="1" t="s">
        <v>136</v>
      </c>
      <c r="H169" s="1" t="s">
        <v>207</v>
      </c>
      <c r="I169" s="1" t="s">
        <v>208</v>
      </c>
      <c r="J169" s="1"/>
      <c r="K169" s="2" t="s">
        <v>209</v>
      </c>
      <c r="L169" s="1"/>
      <c r="M169" s="1">
        <v>1</v>
      </c>
      <c r="N169" s="3">
        <v>4.6900000000000004</v>
      </c>
      <c r="O169" s="62"/>
      <c r="P169" s="3">
        <f t="shared" si="2"/>
        <v>4.6900000000000004</v>
      </c>
      <c r="Q169" s="1"/>
      <c r="R169" s="1"/>
    </row>
    <row r="170" spans="1:18" x14ac:dyDescent="0.2">
      <c r="A170" s="4" t="s">
        <v>16</v>
      </c>
      <c r="B170" s="4" t="s">
        <v>17</v>
      </c>
      <c r="C170" s="4" t="s">
        <v>17</v>
      </c>
      <c r="D170" s="4" t="s">
        <v>13</v>
      </c>
      <c r="E170" s="4" t="s">
        <v>14</v>
      </c>
      <c r="F170" s="4" t="s">
        <v>86</v>
      </c>
      <c r="G170" s="4" t="s">
        <v>136</v>
      </c>
      <c r="H170" s="4" t="s">
        <v>437</v>
      </c>
      <c r="I170" s="4" t="s">
        <v>438</v>
      </c>
      <c r="K170" s="5" t="s">
        <v>439</v>
      </c>
      <c r="M170" s="4">
        <v>1</v>
      </c>
      <c r="N170" s="8">
        <v>4.6900000000000004</v>
      </c>
      <c r="P170" s="8">
        <f t="shared" si="2"/>
        <v>4.6900000000000004</v>
      </c>
    </row>
    <row r="171" spans="1:18" x14ac:dyDescent="0.2">
      <c r="A171" s="1" t="s">
        <v>16</v>
      </c>
      <c r="B171" s="1" t="s">
        <v>17</v>
      </c>
      <c r="C171" s="1" t="s">
        <v>17</v>
      </c>
      <c r="D171" s="1" t="s">
        <v>761</v>
      </c>
      <c r="E171" s="1" t="s">
        <v>762</v>
      </c>
      <c r="F171" s="1" t="s">
        <v>86</v>
      </c>
      <c r="G171" s="1" t="s">
        <v>136</v>
      </c>
      <c r="H171" s="1" t="s">
        <v>437</v>
      </c>
      <c r="I171" s="1" t="s">
        <v>438</v>
      </c>
      <c r="J171" s="1"/>
      <c r="K171" s="2" t="s">
        <v>439</v>
      </c>
      <c r="L171" s="1"/>
      <c r="M171" s="1">
        <v>4</v>
      </c>
      <c r="N171" s="3">
        <v>4.6900000000000004</v>
      </c>
      <c r="O171" s="62"/>
      <c r="P171" s="3">
        <f t="shared" ref="P171:P234" si="3">M171*N171+O171*N171</f>
        <v>18.760000000000002</v>
      </c>
      <c r="Q171" s="1"/>
      <c r="R171" s="1"/>
    </row>
    <row r="172" spans="1:18" x14ac:dyDescent="0.2">
      <c r="A172" s="4" t="s">
        <v>16</v>
      </c>
      <c r="B172" s="4" t="s">
        <v>17</v>
      </c>
      <c r="C172" s="4" t="s">
        <v>17</v>
      </c>
      <c r="D172" s="4" t="s">
        <v>13</v>
      </c>
      <c r="E172" s="4" t="s">
        <v>14</v>
      </c>
      <c r="F172" s="4" t="s">
        <v>86</v>
      </c>
      <c r="G172" s="4" t="s">
        <v>136</v>
      </c>
      <c r="H172" s="4" t="s">
        <v>41</v>
      </c>
      <c r="I172" s="4" t="s">
        <v>141</v>
      </c>
      <c r="K172" s="5" t="s">
        <v>142</v>
      </c>
      <c r="M172" s="4">
        <v>2</v>
      </c>
      <c r="N172" s="8">
        <v>4.6900000000000004</v>
      </c>
      <c r="P172" s="8">
        <f t="shared" si="3"/>
        <v>9.3800000000000008</v>
      </c>
    </row>
    <row r="173" spans="1:18" x14ac:dyDescent="0.2">
      <c r="A173" s="1" t="s">
        <v>16</v>
      </c>
      <c r="B173" s="1" t="s">
        <v>17</v>
      </c>
      <c r="C173" s="1" t="s">
        <v>17</v>
      </c>
      <c r="D173" s="1" t="s">
        <v>761</v>
      </c>
      <c r="E173" s="1" t="s">
        <v>762</v>
      </c>
      <c r="F173" s="1" t="s">
        <v>86</v>
      </c>
      <c r="G173" s="1" t="s">
        <v>136</v>
      </c>
      <c r="H173" s="1" t="s">
        <v>507</v>
      </c>
      <c r="I173" s="1" t="s">
        <v>141</v>
      </c>
      <c r="J173" s="1"/>
      <c r="K173" s="2" t="s">
        <v>142</v>
      </c>
      <c r="L173" s="1"/>
      <c r="M173" s="1">
        <v>2</v>
      </c>
      <c r="N173" s="3">
        <v>4.6900000000000004</v>
      </c>
      <c r="O173" s="62"/>
      <c r="P173" s="3">
        <f t="shared" si="3"/>
        <v>9.3800000000000008</v>
      </c>
      <c r="Q173" s="1"/>
      <c r="R173" s="1"/>
    </row>
    <row r="174" spans="1:18" x14ac:dyDescent="0.2">
      <c r="A174" s="4" t="s">
        <v>16</v>
      </c>
      <c r="B174" s="4" t="s">
        <v>17</v>
      </c>
      <c r="C174" s="4" t="s">
        <v>17</v>
      </c>
      <c r="D174" s="4" t="s">
        <v>13</v>
      </c>
      <c r="E174" s="4" t="s">
        <v>14</v>
      </c>
      <c r="F174" s="4" t="s">
        <v>86</v>
      </c>
      <c r="G174" s="4" t="s">
        <v>136</v>
      </c>
      <c r="H174" s="4" t="s">
        <v>41</v>
      </c>
      <c r="I174" s="4" t="s">
        <v>427</v>
      </c>
      <c r="K174" s="5" t="s">
        <v>428</v>
      </c>
      <c r="M174" s="4">
        <v>1</v>
      </c>
      <c r="N174" s="8">
        <v>4.6900000000000004</v>
      </c>
      <c r="P174" s="8">
        <f t="shared" si="3"/>
        <v>4.6900000000000004</v>
      </c>
    </row>
    <row r="175" spans="1:18" x14ac:dyDescent="0.2">
      <c r="A175" s="4" t="s">
        <v>16</v>
      </c>
      <c r="B175" s="4" t="s">
        <v>17</v>
      </c>
      <c r="C175" s="4" t="s">
        <v>17</v>
      </c>
      <c r="D175" s="4" t="s">
        <v>13</v>
      </c>
      <c r="E175" s="4" t="s">
        <v>14</v>
      </c>
      <c r="F175" s="4" t="s">
        <v>86</v>
      </c>
      <c r="G175" s="4" t="s">
        <v>136</v>
      </c>
      <c r="H175" s="4" t="s">
        <v>41</v>
      </c>
      <c r="I175" s="4" t="s">
        <v>46</v>
      </c>
      <c r="K175" s="5" t="s">
        <v>395</v>
      </c>
      <c r="M175" s="4">
        <v>3</v>
      </c>
      <c r="N175" s="8">
        <v>4.6900000000000004</v>
      </c>
      <c r="P175" s="8">
        <f t="shared" si="3"/>
        <v>14.07</v>
      </c>
    </row>
    <row r="176" spans="1:18" x14ac:dyDescent="0.2">
      <c r="A176" s="1" t="s">
        <v>16</v>
      </c>
      <c r="B176" s="1" t="s">
        <v>17</v>
      </c>
      <c r="C176" s="1" t="s">
        <v>17</v>
      </c>
      <c r="D176" s="1" t="s">
        <v>761</v>
      </c>
      <c r="E176" s="1" t="s">
        <v>762</v>
      </c>
      <c r="F176" s="1" t="s">
        <v>86</v>
      </c>
      <c r="G176" s="1" t="s">
        <v>136</v>
      </c>
      <c r="H176" s="1" t="s">
        <v>507</v>
      </c>
      <c r="I176" s="1" t="s">
        <v>46</v>
      </c>
      <c r="J176" s="1"/>
      <c r="K176" s="2" t="s">
        <v>395</v>
      </c>
      <c r="L176" s="1"/>
      <c r="M176" s="1">
        <v>1</v>
      </c>
      <c r="N176" s="3">
        <v>4.6900000000000004</v>
      </c>
      <c r="O176" s="62"/>
      <c r="P176" s="3">
        <f t="shared" si="3"/>
        <v>4.6900000000000004</v>
      </c>
      <c r="Q176" s="1"/>
      <c r="R176" s="1"/>
    </row>
    <row r="177" spans="1:18" x14ac:dyDescent="0.2">
      <c r="A177" s="4" t="s">
        <v>16</v>
      </c>
      <c r="B177" s="4" t="s">
        <v>17</v>
      </c>
      <c r="C177" s="4" t="s">
        <v>17</v>
      </c>
      <c r="D177" s="4" t="s">
        <v>13</v>
      </c>
      <c r="E177" s="4" t="s">
        <v>14</v>
      </c>
      <c r="F177" s="4" t="s">
        <v>86</v>
      </c>
      <c r="G177" s="4" t="s">
        <v>136</v>
      </c>
      <c r="H177" s="4" t="s">
        <v>41</v>
      </c>
      <c r="I177" s="4" t="s">
        <v>398</v>
      </c>
      <c r="K177" s="5" t="s">
        <v>399</v>
      </c>
      <c r="M177" s="4">
        <v>2</v>
      </c>
      <c r="N177" s="8">
        <v>4.6900000000000004</v>
      </c>
      <c r="P177" s="8">
        <f t="shared" si="3"/>
        <v>9.3800000000000008</v>
      </c>
    </row>
    <row r="178" spans="1:18" x14ac:dyDescent="0.2">
      <c r="A178" s="4" t="s">
        <v>16</v>
      </c>
      <c r="B178" s="4" t="s">
        <v>17</v>
      </c>
      <c r="C178" s="4" t="s">
        <v>17</v>
      </c>
      <c r="D178" s="4" t="s">
        <v>13</v>
      </c>
      <c r="E178" s="4" t="s">
        <v>14</v>
      </c>
      <c r="F178" s="4" t="s">
        <v>86</v>
      </c>
      <c r="G178" s="4" t="s">
        <v>102</v>
      </c>
      <c r="H178" s="4" t="s">
        <v>22</v>
      </c>
      <c r="I178" s="4" t="s">
        <v>379</v>
      </c>
      <c r="K178" s="5" t="s">
        <v>380</v>
      </c>
      <c r="M178" s="4">
        <v>1</v>
      </c>
      <c r="N178" s="8">
        <v>4.6900000000000004</v>
      </c>
      <c r="P178" s="8">
        <f t="shared" si="3"/>
        <v>4.6900000000000004</v>
      </c>
    </row>
    <row r="179" spans="1:18" x14ac:dyDescent="0.2">
      <c r="A179" s="1" t="s">
        <v>16</v>
      </c>
      <c r="B179" s="1" t="s">
        <v>17</v>
      </c>
      <c r="C179" s="1" t="s">
        <v>17</v>
      </c>
      <c r="D179" s="1" t="s">
        <v>761</v>
      </c>
      <c r="E179" s="1" t="s">
        <v>762</v>
      </c>
      <c r="F179" s="1" t="s">
        <v>86</v>
      </c>
      <c r="G179" s="1" t="s">
        <v>102</v>
      </c>
      <c r="H179" s="1" t="s">
        <v>753</v>
      </c>
      <c r="I179" s="1" t="s">
        <v>379</v>
      </c>
      <c r="J179" s="1"/>
      <c r="K179" s="2" t="s">
        <v>380</v>
      </c>
      <c r="L179" s="1"/>
      <c r="M179" s="1">
        <v>1</v>
      </c>
      <c r="N179" s="3">
        <v>4.6900000000000004</v>
      </c>
      <c r="O179" s="62"/>
      <c r="P179" s="3">
        <f t="shared" si="3"/>
        <v>4.6900000000000004</v>
      </c>
      <c r="Q179" s="1"/>
    </row>
    <row r="180" spans="1:18" x14ac:dyDescent="0.2">
      <c r="A180" s="1" t="s">
        <v>16</v>
      </c>
      <c r="B180" s="1" t="s">
        <v>17</v>
      </c>
      <c r="C180" s="1" t="s">
        <v>17</v>
      </c>
      <c r="D180" s="1" t="s">
        <v>761</v>
      </c>
      <c r="E180" s="1" t="s">
        <v>762</v>
      </c>
      <c r="F180" s="1" t="s">
        <v>86</v>
      </c>
      <c r="G180" s="1" t="s">
        <v>102</v>
      </c>
      <c r="H180" s="1" t="s">
        <v>30</v>
      </c>
      <c r="I180" s="1" t="s">
        <v>861</v>
      </c>
      <c r="J180" s="1"/>
      <c r="K180" s="2" t="s">
        <v>862</v>
      </c>
      <c r="L180" s="1"/>
      <c r="M180" s="1">
        <v>1</v>
      </c>
      <c r="N180" s="3">
        <v>4.6900000000000004</v>
      </c>
      <c r="O180" s="62"/>
      <c r="P180" s="3">
        <f t="shared" si="3"/>
        <v>4.6900000000000004</v>
      </c>
      <c r="Q180" s="1"/>
    </row>
    <row r="181" spans="1:18" x14ac:dyDescent="0.2">
      <c r="A181" s="1" t="s">
        <v>12</v>
      </c>
      <c r="B181" s="1" t="s">
        <v>17</v>
      </c>
      <c r="C181" s="1" t="s">
        <v>17</v>
      </c>
      <c r="D181" s="1" t="s">
        <v>761</v>
      </c>
      <c r="E181" s="1" t="s">
        <v>762</v>
      </c>
      <c r="F181" s="1" t="s">
        <v>86</v>
      </c>
      <c r="G181" s="1" t="s">
        <v>90</v>
      </c>
      <c r="H181" s="1" t="s">
        <v>774</v>
      </c>
      <c r="I181" s="1" t="s">
        <v>754</v>
      </c>
      <c r="J181" s="1"/>
      <c r="K181" s="2" t="s">
        <v>775</v>
      </c>
      <c r="L181" s="1"/>
      <c r="M181" s="1">
        <v>1</v>
      </c>
      <c r="N181" s="3">
        <v>7.6</v>
      </c>
      <c r="O181" s="62"/>
      <c r="P181" s="3">
        <f t="shared" si="3"/>
        <v>7.6</v>
      </c>
      <c r="Q181" s="1"/>
    </row>
    <row r="182" spans="1:18" x14ac:dyDescent="0.2">
      <c r="A182" s="4" t="s">
        <v>16</v>
      </c>
      <c r="B182" s="4" t="s">
        <v>17</v>
      </c>
      <c r="C182" s="4" t="s">
        <v>17</v>
      </c>
      <c r="D182" s="4" t="s">
        <v>13</v>
      </c>
      <c r="E182" s="4" t="s">
        <v>14</v>
      </c>
      <c r="F182" s="4" t="s">
        <v>86</v>
      </c>
      <c r="G182" s="4" t="s">
        <v>136</v>
      </c>
      <c r="H182" s="4" t="s">
        <v>143</v>
      </c>
      <c r="I182" s="4" t="s">
        <v>323</v>
      </c>
      <c r="K182" s="5" t="s">
        <v>324</v>
      </c>
      <c r="M182" s="4">
        <v>1</v>
      </c>
      <c r="N182" s="8">
        <v>4.6900000000000004</v>
      </c>
      <c r="P182" s="8">
        <f t="shared" si="3"/>
        <v>4.6900000000000004</v>
      </c>
    </row>
    <row r="183" spans="1:18" x14ac:dyDescent="0.2">
      <c r="A183" s="1" t="s">
        <v>16</v>
      </c>
      <c r="B183" s="1" t="s">
        <v>17</v>
      </c>
      <c r="C183" s="1" t="s">
        <v>17</v>
      </c>
      <c r="D183" s="1" t="s">
        <v>761</v>
      </c>
      <c r="E183" s="1" t="s">
        <v>762</v>
      </c>
      <c r="F183" s="1" t="s">
        <v>86</v>
      </c>
      <c r="G183" s="1" t="s">
        <v>136</v>
      </c>
      <c r="H183" s="1" t="s">
        <v>143</v>
      </c>
      <c r="I183" s="1" t="s">
        <v>323</v>
      </c>
      <c r="J183" s="1"/>
      <c r="K183" s="2" t="s">
        <v>324</v>
      </c>
      <c r="L183" s="1"/>
      <c r="M183" s="1">
        <v>1</v>
      </c>
      <c r="N183" s="3">
        <v>4.6900000000000004</v>
      </c>
      <c r="O183" s="62"/>
      <c r="P183" s="3">
        <f t="shared" si="3"/>
        <v>4.6900000000000004</v>
      </c>
      <c r="Q183" s="1"/>
      <c r="R183" s="1"/>
    </row>
    <row r="184" spans="1:18" x14ac:dyDescent="0.2">
      <c r="A184" s="1" t="s">
        <v>16</v>
      </c>
      <c r="B184" s="1" t="s">
        <v>17</v>
      </c>
      <c r="C184" s="1" t="s">
        <v>17</v>
      </c>
      <c r="D184" s="1" t="s">
        <v>761</v>
      </c>
      <c r="E184" s="1" t="s">
        <v>762</v>
      </c>
      <c r="F184" s="1" t="s">
        <v>86</v>
      </c>
      <c r="G184" s="1" t="s">
        <v>102</v>
      </c>
      <c r="H184" s="1" t="s">
        <v>49</v>
      </c>
      <c r="I184" s="1" t="s">
        <v>449</v>
      </c>
      <c r="J184" s="1"/>
      <c r="K184" s="2" t="s">
        <v>867</v>
      </c>
      <c r="L184" s="1"/>
      <c r="M184" s="1">
        <v>1</v>
      </c>
      <c r="N184" s="3">
        <v>4.6900000000000004</v>
      </c>
      <c r="O184" s="62"/>
      <c r="P184" s="3">
        <f t="shared" si="3"/>
        <v>4.6900000000000004</v>
      </c>
      <c r="Q184" s="1"/>
    </row>
    <row r="185" spans="1:18" x14ac:dyDescent="0.2">
      <c r="A185" s="4" t="s">
        <v>16</v>
      </c>
      <c r="B185" s="4" t="s">
        <v>17</v>
      </c>
      <c r="C185" s="4" t="s">
        <v>17</v>
      </c>
      <c r="D185" s="4" t="s">
        <v>13</v>
      </c>
      <c r="E185" s="4" t="s">
        <v>14</v>
      </c>
      <c r="F185" s="4" t="s">
        <v>86</v>
      </c>
      <c r="G185" s="4" t="s">
        <v>102</v>
      </c>
      <c r="H185" s="4" t="s">
        <v>49</v>
      </c>
      <c r="I185" s="4" t="s">
        <v>336</v>
      </c>
      <c r="K185" s="5" t="s">
        <v>337</v>
      </c>
      <c r="M185" s="4">
        <v>3</v>
      </c>
      <c r="N185" s="8">
        <v>4.6900000000000004</v>
      </c>
      <c r="P185" s="8">
        <f t="shared" si="3"/>
        <v>14.07</v>
      </c>
    </row>
    <row r="186" spans="1:18" x14ac:dyDescent="0.2">
      <c r="A186" s="1" t="s">
        <v>16</v>
      </c>
      <c r="B186" s="1" t="s">
        <v>17</v>
      </c>
      <c r="C186" s="1" t="s">
        <v>17</v>
      </c>
      <c r="D186" s="1" t="s">
        <v>761</v>
      </c>
      <c r="E186" s="1" t="s">
        <v>762</v>
      </c>
      <c r="F186" s="1" t="s">
        <v>86</v>
      </c>
      <c r="G186" s="1" t="s">
        <v>102</v>
      </c>
      <c r="H186" s="1" t="s">
        <v>49</v>
      </c>
      <c r="I186" s="1" t="s">
        <v>336</v>
      </c>
      <c r="J186" s="1"/>
      <c r="K186" s="2" t="s">
        <v>337</v>
      </c>
      <c r="L186" s="1"/>
      <c r="M186" s="1">
        <v>11</v>
      </c>
      <c r="N186" s="3">
        <v>4.6900000000000004</v>
      </c>
      <c r="O186" s="62"/>
      <c r="P186" s="3">
        <f t="shared" si="3"/>
        <v>51.59</v>
      </c>
      <c r="Q186" s="1"/>
    </row>
    <row r="187" spans="1:18" x14ac:dyDescent="0.2">
      <c r="A187" s="1" t="s">
        <v>16</v>
      </c>
      <c r="B187" s="1" t="s">
        <v>17</v>
      </c>
      <c r="C187" s="1" t="s">
        <v>17</v>
      </c>
      <c r="D187" s="1" t="s">
        <v>761</v>
      </c>
      <c r="E187" s="1" t="s">
        <v>14</v>
      </c>
      <c r="F187" s="1" t="s">
        <v>86</v>
      </c>
      <c r="G187" s="1" t="s">
        <v>102</v>
      </c>
      <c r="H187" s="1" t="s">
        <v>49</v>
      </c>
      <c r="I187" s="1" t="s">
        <v>336</v>
      </c>
      <c r="J187" s="1"/>
      <c r="K187" s="2" t="s">
        <v>337</v>
      </c>
      <c r="L187" s="1"/>
      <c r="M187" s="1">
        <v>4</v>
      </c>
      <c r="N187" s="3">
        <v>4.6900000000000004</v>
      </c>
      <c r="O187" s="62"/>
      <c r="P187" s="3">
        <f t="shared" si="3"/>
        <v>18.760000000000002</v>
      </c>
      <c r="Q187" s="1"/>
      <c r="R187" s="1"/>
    </row>
    <row r="188" spans="1:18" x14ac:dyDescent="0.2">
      <c r="A188" s="1" t="s">
        <v>16</v>
      </c>
      <c r="B188" s="1" t="s">
        <v>17</v>
      </c>
      <c r="C188" s="1" t="s">
        <v>17</v>
      </c>
      <c r="D188" s="1" t="s">
        <v>761</v>
      </c>
      <c r="E188" s="1" t="s">
        <v>762</v>
      </c>
      <c r="F188" s="1" t="s">
        <v>86</v>
      </c>
      <c r="G188" s="1" t="s">
        <v>102</v>
      </c>
      <c r="H188" s="1" t="s">
        <v>882</v>
      </c>
      <c r="I188" s="1" t="s">
        <v>883</v>
      </c>
      <c r="J188" s="1"/>
      <c r="K188" s="2" t="s">
        <v>884</v>
      </c>
      <c r="L188" s="1"/>
      <c r="M188" s="1">
        <v>2</v>
      </c>
      <c r="N188" s="3">
        <v>4.6900000000000004</v>
      </c>
      <c r="O188" s="62"/>
      <c r="P188" s="3">
        <f t="shared" si="3"/>
        <v>9.3800000000000008</v>
      </c>
      <c r="Q188" s="1"/>
    </row>
    <row r="189" spans="1:18" x14ac:dyDescent="0.2">
      <c r="A189" s="4" t="s">
        <v>16</v>
      </c>
      <c r="B189" s="4" t="s">
        <v>17</v>
      </c>
      <c r="C189" s="4" t="s">
        <v>17</v>
      </c>
      <c r="D189" s="4" t="s">
        <v>13</v>
      </c>
      <c r="E189" s="4" t="s">
        <v>14</v>
      </c>
      <c r="F189" s="4" t="s">
        <v>86</v>
      </c>
      <c r="G189" s="4" t="s">
        <v>102</v>
      </c>
      <c r="H189" s="4" t="s">
        <v>38</v>
      </c>
      <c r="I189" s="4" t="s">
        <v>39</v>
      </c>
      <c r="K189" s="5" t="s">
        <v>250</v>
      </c>
      <c r="M189" s="4">
        <v>1</v>
      </c>
      <c r="N189" s="8">
        <v>4.6900000000000004</v>
      </c>
      <c r="P189" s="8">
        <f t="shared" si="3"/>
        <v>4.6900000000000004</v>
      </c>
    </row>
    <row r="190" spans="1:18" x14ac:dyDescent="0.2">
      <c r="A190" s="1" t="s">
        <v>16</v>
      </c>
      <c r="B190" s="1" t="s">
        <v>17</v>
      </c>
      <c r="C190" s="1" t="s">
        <v>17</v>
      </c>
      <c r="D190" s="1" t="s">
        <v>761</v>
      </c>
      <c r="E190" s="1" t="s">
        <v>762</v>
      </c>
      <c r="F190" s="1" t="s">
        <v>86</v>
      </c>
      <c r="G190" s="1" t="s">
        <v>102</v>
      </c>
      <c r="H190" s="1" t="s">
        <v>796</v>
      </c>
      <c r="I190" s="1" t="s">
        <v>39</v>
      </c>
      <c r="J190" s="1"/>
      <c r="K190" s="2" t="s">
        <v>250</v>
      </c>
      <c r="L190" s="1"/>
      <c r="M190" s="1">
        <v>1</v>
      </c>
      <c r="N190" s="3">
        <v>4.6900000000000004</v>
      </c>
      <c r="O190" s="62"/>
      <c r="P190" s="3">
        <f t="shared" si="3"/>
        <v>4.6900000000000004</v>
      </c>
      <c r="Q190" s="1"/>
    </row>
    <row r="191" spans="1:18" x14ac:dyDescent="0.2">
      <c r="A191" s="4" t="s">
        <v>16</v>
      </c>
      <c r="B191" s="4" t="s">
        <v>17</v>
      </c>
      <c r="C191" s="4" t="s">
        <v>17</v>
      </c>
      <c r="D191" s="4" t="s">
        <v>13</v>
      </c>
      <c r="E191" s="4" t="s">
        <v>14</v>
      </c>
      <c r="F191" s="4" t="s">
        <v>86</v>
      </c>
      <c r="G191" s="4" t="s">
        <v>102</v>
      </c>
      <c r="H191" s="4" t="s">
        <v>22</v>
      </c>
      <c r="I191" s="4" t="s">
        <v>165</v>
      </c>
      <c r="K191" s="5" t="s">
        <v>166</v>
      </c>
      <c r="M191" s="4">
        <v>1</v>
      </c>
      <c r="N191" s="8">
        <v>4.6900000000000004</v>
      </c>
      <c r="P191" s="8">
        <f t="shared" si="3"/>
        <v>4.6900000000000004</v>
      </c>
    </row>
    <row r="192" spans="1:18" x14ac:dyDescent="0.2">
      <c r="A192" s="1" t="s">
        <v>16</v>
      </c>
      <c r="B192" s="1" t="s">
        <v>17</v>
      </c>
      <c r="C192" s="1" t="s">
        <v>17</v>
      </c>
      <c r="D192" s="1" t="s">
        <v>761</v>
      </c>
      <c r="E192" s="1" t="s">
        <v>14</v>
      </c>
      <c r="F192" s="1" t="s">
        <v>86</v>
      </c>
      <c r="G192" s="1" t="s">
        <v>136</v>
      </c>
      <c r="H192" s="1" t="s">
        <v>41</v>
      </c>
      <c r="I192" s="1" t="s">
        <v>1022</v>
      </c>
      <c r="J192" s="1"/>
      <c r="K192" s="2" t="s">
        <v>1023</v>
      </c>
      <c r="L192" s="1"/>
      <c r="M192" s="1">
        <v>2</v>
      </c>
      <c r="N192" s="3">
        <v>4.6900000000000004</v>
      </c>
      <c r="O192" s="62"/>
      <c r="P192" s="3">
        <f t="shared" si="3"/>
        <v>9.3800000000000008</v>
      </c>
      <c r="Q192" s="1"/>
      <c r="R192" s="1"/>
    </row>
    <row r="193" spans="1:18" x14ac:dyDescent="0.2">
      <c r="A193" s="1" t="s">
        <v>16</v>
      </c>
      <c r="B193" s="1" t="s">
        <v>17</v>
      </c>
      <c r="C193" s="1" t="s">
        <v>17</v>
      </c>
      <c r="D193" s="1" t="s">
        <v>761</v>
      </c>
      <c r="E193" s="1" t="s">
        <v>762</v>
      </c>
      <c r="F193" s="1" t="s">
        <v>86</v>
      </c>
      <c r="G193" s="1" t="s">
        <v>136</v>
      </c>
      <c r="H193" s="1" t="s">
        <v>640</v>
      </c>
      <c r="I193" s="1" t="s">
        <v>924</v>
      </c>
      <c r="J193" s="1"/>
      <c r="K193" s="2" t="s">
        <v>925</v>
      </c>
      <c r="L193" s="1"/>
      <c r="M193" s="1">
        <v>1</v>
      </c>
      <c r="N193" s="3">
        <v>4.6900000000000004</v>
      </c>
      <c r="O193" s="62"/>
      <c r="P193" s="3">
        <f t="shared" si="3"/>
        <v>4.6900000000000004</v>
      </c>
      <c r="Q193" s="1"/>
      <c r="R193" s="1"/>
    </row>
    <row r="194" spans="1:18" x14ac:dyDescent="0.2">
      <c r="A194" s="4" t="s">
        <v>16</v>
      </c>
      <c r="B194" s="4" t="s">
        <v>17</v>
      </c>
      <c r="C194" s="4" t="s">
        <v>17</v>
      </c>
      <c r="D194" s="4" t="s">
        <v>13</v>
      </c>
      <c r="E194" s="4" t="s">
        <v>14</v>
      </c>
      <c r="F194" s="4" t="s">
        <v>86</v>
      </c>
      <c r="G194" s="4" t="s">
        <v>136</v>
      </c>
      <c r="H194" s="4" t="s">
        <v>261</v>
      </c>
      <c r="I194" s="4" t="s">
        <v>328</v>
      </c>
      <c r="K194" s="5" t="s">
        <v>329</v>
      </c>
      <c r="M194" s="4">
        <v>2</v>
      </c>
      <c r="N194" s="8">
        <v>4.6900000000000004</v>
      </c>
      <c r="P194" s="8">
        <f t="shared" si="3"/>
        <v>9.3800000000000008</v>
      </c>
    </row>
    <row r="195" spans="1:18" x14ac:dyDescent="0.2">
      <c r="A195" s="1" t="s">
        <v>16</v>
      </c>
      <c r="B195" s="1" t="s">
        <v>17</v>
      </c>
      <c r="C195" s="1" t="s">
        <v>17</v>
      </c>
      <c r="D195" s="1" t="s">
        <v>761</v>
      </c>
      <c r="E195" s="1" t="s">
        <v>14</v>
      </c>
      <c r="F195" s="1" t="s">
        <v>86</v>
      </c>
      <c r="G195" s="1" t="s">
        <v>136</v>
      </c>
      <c r="H195" s="1" t="s">
        <v>261</v>
      </c>
      <c r="I195" s="1" t="s">
        <v>328</v>
      </c>
      <c r="J195" s="1"/>
      <c r="K195" s="2" t="s">
        <v>329</v>
      </c>
      <c r="L195" s="1"/>
      <c r="M195" s="1">
        <v>1</v>
      </c>
      <c r="N195" s="3">
        <v>4.6900000000000004</v>
      </c>
      <c r="O195" s="62"/>
      <c r="P195" s="3">
        <f t="shared" si="3"/>
        <v>4.6900000000000004</v>
      </c>
      <c r="Q195" s="1"/>
      <c r="R195" s="1"/>
    </row>
    <row r="196" spans="1:18" x14ac:dyDescent="0.2">
      <c r="A196" s="4" t="s">
        <v>16</v>
      </c>
      <c r="B196" s="4" t="s">
        <v>17</v>
      </c>
      <c r="C196" s="4" t="s">
        <v>17</v>
      </c>
      <c r="D196" s="4" t="s">
        <v>13</v>
      </c>
      <c r="E196" s="4" t="s">
        <v>14</v>
      </c>
      <c r="F196" s="4" t="s">
        <v>86</v>
      </c>
      <c r="G196" s="4" t="s">
        <v>136</v>
      </c>
      <c r="H196" s="4" t="s">
        <v>83</v>
      </c>
      <c r="I196" s="4" t="s">
        <v>421</v>
      </c>
      <c r="K196" s="5" t="s">
        <v>422</v>
      </c>
      <c r="M196" s="4">
        <v>1</v>
      </c>
      <c r="N196" s="8">
        <v>4.6900000000000004</v>
      </c>
      <c r="P196" s="8">
        <f t="shared" si="3"/>
        <v>4.6900000000000004</v>
      </c>
    </row>
    <row r="197" spans="1:18" x14ac:dyDescent="0.2">
      <c r="A197" s="1" t="s">
        <v>16</v>
      </c>
      <c r="B197" s="1" t="s">
        <v>17</v>
      </c>
      <c r="C197" s="1" t="s">
        <v>17</v>
      </c>
      <c r="D197" s="1" t="s">
        <v>761</v>
      </c>
      <c r="E197" s="1" t="s">
        <v>762</v>
      </c>
      <c r="F197" s="1" t="s">
        <v>86</v>
      </c>
      <c r="G197" s="1" t="s">
        <v>136</v>
      </c>
      <c r="H197" s="1" t="s">
        <v>83</v>
      </c>
      <c r="I197" s="1" t="s">
        <v>421</v>
      </c>
      <c r="J197" s="1"/>
      <c r="K197" s="2" t="s">
        <v>422</v>
      </c>
      <c r="L197" s="1"/>
      <c r="M197" s="1">
        <v>1</v>
      </c>
      <c r="N197" s="3">
        <v>4.6900000000000004</v>
      </c>
      <c r="O197" s="62"/>
      <c r="P197" s="3">
        <f t="shared" si="3"/>
        <v>4.6900000000000004</v>
      </c>
      <c r="Q197" s="1"/>
      <c r="R197" s="1"/>
    </row>
    <row r="198" spans="1:18" x14ac:dyDescent="0.2">
      <c r="A198" s="4" t="s">
        <v>16</v>
      </c>
      <c r="B198" s="4" t="s">
        <v>17</v>
      </c>
      <c r="C198" s="4" t="s">
        <v>17</v>
      </c>
      <c r="D198" s="4" t="s">
        <v>13</v>
      </c>
      <c r="E198" s="4" t="s">
        <v>14</v>
      </c>
      <c r="F198" s="4" t="s">
        <v>86</v>
      </c>
      <c r="G198" s="4" t="s">
        <v>136</v>
      </c>
      <c r="H198" s="4" t="s">
        <v>228</v>
      </c>
      <c r="I198" s="4" t="s">
        <v>229</v>
      </c>
      <c r="K198" s="5" t="s">
        <v>230</v>
      </c>
      <c r="M198" s="4">
        <v>4</v>
      </c>
      <c r="N198" s="8">
        <v>4.6900000000000004</v>
      </c>
      <c r="P198" s="8">
        <f t="shared" si="3"/>
        <v>18.760000000000002</v>
      </c>
    </row>
    <row r="199" spans="1:18" x14ac:dyDescent="0.2">
      <c r="A199" s="1" t="s">
        <v>16</v>
      </c>
      <c r="B199" s="1" t="s">
        <v>17</v>
      </c>
      <c r="C199" s="1" t="s">
        <v>17</v>
      </c>
      <c r="D199" s="1" t="s">
        <v>761</v>
      </c>
      <c r="E199" s="1" t="s">
        <v>762</v>
      </c>
      <c r="F199" s="1" t="s">
        <v>86</v>
      </c>
      <c r="G199" s="1" t="s">
        <v>136</v>
      </c>
      <c r="H199" s="1" t="s">
        <v>944</v>
      </c>
      <c r="I199" s="1" t="s">
        <v>229</v>
      </c>
      <c r="J199" s="1"/>
      <c r="K199" s="2" t="s">
        <v>230</v>
      </c>
      <c r="L199" s="1"/>
      <c r="M199" s="1">
        <v>5</v>
      </c>
      <c r="N199" s="3">
        <v>4.6900000000000004</v>
      </c>
      <c r="O199" s="62"/>
      <c r="P199" s="3">
        <f t="shared" si="3"/>
        <v>23.450000000000003</v>
      </c>
      <c r="Q199" s="1"/>
      <c r="R199" s="1"/>
    </row>
    <row r="200" spans="1:18" x14ac:dyDescent="0.2">
      <c r="A200" s="1" t="s">
        <v>16</v>
      </c>
      <c r="B200" s="1" t="s">
        <v>17</v>
      </c>
      <c r="C200" s="1" t="s">
        <v>17</v>
      </c>
      <c r="D200" s="1" t="s">
        <v>761</v>
      </c>
      <c r="E200" s="1" t="s">
        <v>14</v>
      </c>
      <c r="F200" s="1" t="s">
        <v>86</v>
      </c>
      <c r="G200" s="1" t="s">
        <v>136</v>
      </c>
      <c r="H200" s="1" t="s">
        <v>228</v>
      </c>
      <c r="I200" s="1" t="s">
        <v>229</v>
      </c>
      <c r="J200" s="1"/>
      <c r="K200" s="2" t="s">
        <v>230</v>
      </c>
      <c r="L200" s="1"/>
      <c r="M200" s="1">
        <v>1</v>
      </c>
      <c r="N200" s="3">
        <v>4.6900000000000004</v>
      </c>
      <c r="O200" s="62"/>
      <c r="P200" s="3">
        <f t="shared" si="3"/>
        <v>4.6900000000000004</v>
      </c>
      <c r="Q200" s="1"/>
      <c r="R200" s="1"/>
    </row>
    <row r="201" spans="1:18" x14ac:dyDescent="0.2">
      <c r="A201" s="1" t="s">
        <v>12</v>
      </c>
      <c r="B201" s="1" t="s">
        <v>17</v>
      </c>
      <c r="C201" s="1" t="s">
        <v>17</v>
      </c>
      <c r="D201" s="1" t="s">
        <v>761</v>
      </c>
      <c r="E201" s="1" t="s">
        <v>762</v>
      </c>
      <c r="F201" s="1" t="s">
        <v>86</v>
      </c>
      <c r="G201" s="1" t="s">
        <v>122</v>
      </c>
      <c r="H201" s="1" t="s">
        <v>640</v>
      </c>
      <c r="I201" s="1" t="s">
        <v>787</v>
      </c>
      <c r="J201" s="1"/>
      <c r="K201" s="2" t="s">
        <v>788</v>
      </c>
      <c r="L201" s="1"/>
      <c r="M201" s="1">
        <v>1</v>
      </c>
      <c r="N201" s="3">
        <v>0.7</v>
      </c>
      <c r="O201" s="62"/>
      <c r="P201" s="3">
        <f t="shared" si="3"/>
        <v>0.7</v>
      </c>
      <c r="Q201" s="1"/>
    </row>
    <row r="202" spans="1:18" x14ac:dyDescent="0.2">
      <c r="A202" s="4" t="s">
        <v>12</v>
      </c>
      <c r="B202" s="4" t="s">
        <v>17</v>
      </c>
      <c r="C202" s="4" t="s">
        <v>17</v>
      </c>
      <c r="D202" s="4" t="s">
        <v>13</v>
      </c>
      <c r="E202" s="4" t="s">
        <v>14</v>
      </c>
      <c r="F202" s="4" t="s">
        <v>86</v>
      </c>
      <c r="G202" s="4" t="s">
        <v>122</v>
      </c>
      <c r="H202" s="4" t="s">
        <v>143</v>
      </c>
      <c r="I202" s="4" t="s">
        <v>349</v>
      </c>
      <c r="K202" s="5" t="s">
        <v>350</v>
      </c>
      <c r="M202" s="4">
        <v>2</v>
      </c>
      <c r="N202" s="8">
        <v>5</v>
      </c>
      <c r="P202" s="8">
        <f t="shared" si="3"/>
        <v>10</v>
      </c>
    </row>
    <row r="203" spans="1:18" x14ac:dyDescent="0.2">
      <c r="A203" s="1" t="s">
        <v>12</v>
      </c>
      <c r="B203" s="1" t="s">
        <v>17</v>
      </c>
      <c r="C203" s="1" t="s">
        <v>17</v>
      </c>
      <c r="D203" s="1" t="s">
        <v>761</v>
      </c>
      <c r="E203" s="1" t="s">
        <v>762</v>
      </c>
      <c r="F203" s="1" t="s">
        <v>86</v>
      </c>
      <c r="G203" s="1" t="s">
        <v>122</v>
      </c>
      <c r="H203" s="1" t="s">
        <v>143</v>
      </c>
      <c r="I203" s="1" t="s">
        <v>349</v>
      </c>
      <c r="J203" s="1"/>
      <c r="K203" s="2" t="s">
        <v>350</v>
      </c>
      <c r="L203" s="1"/>
      <c r="M203" s="1">
        <v>1</v>
      </c>
      <c r="N203" s="3">
        <v>5</v>
      </c>
      <c r="O203" s="62"/>
      <c r="P203" s="3">
        <f t="shared" si="3"/>
        <v>5</v>
      </c>
      <c r="Q203" s="1"/>
    </row>
    <row r="204" spans="1:18" x14ac:dyDescent="0.2">
      <c r="A204" s="1" t="s">
        <v>16</v>
      </c>
      <c r="B204" s="1" t="s">
        <v>17</v>
      </c>
      <c r="C204" s="1" t="s">
        <v>17</v>
      </c>
      <c r="D204" s="1" t="s">
        <v>761</v>
      </c>
      <c r="E204" s="1" t="s">
        <v>762</v>
      </c>
      <c r="F204" s="1" t="s">
        <v>86</v>
      </c>
      <c r="G204" s="1" t="s">
        <v>136</v>
      </c>
      <c r="H204" s="1" t="s">
        <v>143</v>
      </c>
      <c r="I204" s="1" t="s">
        <v>952</v>
      </c>
      <c r="J204" s="1"/>
      <c r="K204" s="2" t="s">
        <v>953</v>
      </c>
      <c r="L204" s="1"/>
      <c r="M204" s="1">
        <v>2</v>
      </c>
      <c r="N204" s="3">
        <v>4.6900000000000004</v>
      </c>
      <c r="O204" s="62"/>
      <c r="P204" s="3">
        <f t="shared" si="3"/>
        <v>9.3800000000000008</v>
      </c>
      <c r="Q204" s="1"/>
      <c r="R204" s="1"/>
    </row>
    <row r="205" spans="1:18" x14ac:dyDescent="0.2">
      <c r="A205" s="4" t="s">
        <v>16</v>
      </c>
      <c r="B205" s="4" t="s">
        <v>17</v>
      </c>
      <c r="C205" s="4" t="s">
        <v>17</v>
      </c>
      <c r="D205" s="4" t="s">
        <v>13</v>
      </c>
      <c r="E205" s="4" t="s">
        <v>14</v>
      </c>
      <c r="F205" s="4" t="s">
        <v>86</v>
      </c>
      <c r="G205" s="4" t="s">
        <v>136</v>
      </c>
      <c r="H205" s="4" t="s">
        <v>143</v>
      </c>
      <c r="I205" s="4" t="s">
        <v>402</v>
      </c>
      <c r="K205" s="5" t="s">
        <v>403</v>
      </c>
      <c r="M205" s="4">
        <v>1</v>
      </c>
      <c r="N205" s="8">
        <v>4.6900000000000004</v>
      </c>
      <c r="P205" s="8">
        <f t="shared" si="3"/>
        <v>4.6900000000000004</v>
      </c>
    </row>
    <row r="206" spans="1:18" x14ac:dyDescent="0.2">
      <c r="A206" s="1" t="s">
        <v>16</v>
      </c>
      <c r="B206" s="1" t="s">
        <v>17</v>
      </c>
      <c r="C206" s="1" t="s">
        <v>17</v>
      </c>
      <c r="D206" s="1" t="s">
        <v>761</v>
      </c>
      <c r="E206" s="1" t="s">
        <v>14</v>
      </c>
      <c r="F206" s="1" t="s">
        <v>86</v>
      </c>
      <c r="G206" s="1" t="s">
        <v>136</v>
      </c>
      <c r="H206" s="1" t="s">
        <v>143</v>
      </c>
      <c r="I206" s="1" t="s">
        <v>402</v>
      </c>
      <c r="J206" s="1"/>
      <c r="K206" s="2" t="s">
        <v>403</v>
      </c>
      <c r="L206" s="1"/>
      <c r="M206" s="1">
        <v>3</v>
      </c>
      <c r="N206" s="3">
        <v>4.6900000000000004</v>
      </c>
      <c r="O206" s="62"/>
      <c r="P206" s="3">
        <f t="shared" si="3"/>
        <v>14.07</v>
      </c>
      <c r="Q206" s="1"/>
      <c r="R206" s="1"/>
    </row>
    <row r="207" spans="1:18" x14ac:dyDescent="0.2">
      <c r="A207" s="4" t="s">
        <v>16</v>
      </c>
      <c r="B207" s="4" t="s">
        <v>17</v>
      </c>
      <c r="C207" s="4" t="s">
        <v>17</v>
      </c>
      <c r="D207" s="4" t="s">
        <v>13</v>
      </c>
      <c r="E207" s="4" t="s">
        <v>14</v>
      </c>
      <c r="F207" s="4" t="s">
        <v>86</v>
      </c>
      <c r="G207" s="4" t="s">
        <v>136</v>
      </c>
      <c r="H207" s="4" t="s">
        <v>143</v>
      </c>
      <c r="I207" s="4" t="s">
        <v>208</v>
      </c>
      <c r="K207" s="5" t="s">
        <v>429</v>
      </c>
      <c r="M207" s="4">
        <v>2</v>
      </c>
      <c r="N207" s="8">
        <v>4.6900000000000004</v>
      </c>
      <c r="P207" s="8">
        <f t="shared" si="3"/>
        <v>9.3800000000000008</v>
      </c>
    </row>
    <row r="208" spans="1:18" x14ac:dyDescent="0.2">
      <c r="A208" s="1" t="s">
        <v>16</v>
      </c>
      <c r="B208" s="1" t="s">
        <v>17</v>
      </c>
      <c r="C208" s="1" t="s">
        <v>17</v>
      </c>
      <c r="D208" s="1" t="s">
        <v>761</v>
      </c>
      <c r="E208" s="1" t="s">
        <v>762</v>
      </c>
      <c r="F208" s="1" t="s">
        <v>86</v>
      </c>
      <c r="G208" s="1" t="s">
        <v>136</v>
      </c>
      <c r="H208" s="1" t="s">
        <v>143</v>
      </c>
      <c r="I208" s="1" t="s">
        <v>208</v>
      </c>
      <c r="J208" s="1"/>
      <c r="K208" s="2" t="s">
        <v>429</v>
      </c>
      <c r="L208" s="1"/>
      <c r="M208" s="1">
        <v>6</v>
      </c>
      <c r="N208" s="3">
        <v>4.6900000000000004</v>
      </c>
      <c r="O208" s="62"/>
      <c r="P208" s="3">
        <f t="shared" si="3"/>
        <v>28.14</v>
      </c>
      <c r="Q208" s="1"/>
      <c r="R208" s="1"/>
    </row>
    <row r="209" spans="1:18" x14ac:dyDescent="0.2">
      <c r="A209" s="4" t="s">
        <v>12</v>
      </c>
      <c r="B209" s="4" t="s">
        <v>17</v>
      </c>
      <c r="C209" s="4" t="s">
        <v>17</v>
      </c>
      <c r="D209" s="4" t="s">
        <v>13</v>
      </c>
      <c r="E209" s="4" t="s">
        <v>14</v>
      </c>
      <c r="F209" s="4" t="s">
        <v>86</v>
      </c>
      <c r="G209" s="4" t="s">
        <v>122</v>
      </c>
      <c r="H209" s="4" t="s">
        <v>126</v>
      </c>
      <c r="I209" s="4" t="s">
        <v>132</v>
      </c>
      <c r="K209" s="5" t="s">
        <v>133</v>
      </c>
      <c r="M209" s="4">
        <v>1</v>
      </c>
      <c r="N209" s="8">
        <v>7.6</v>
      </c>
      <c r="P209" s="8">
        <f t="shared" si="3"/>
        <v>7.6</v>
      </c>
    </row>
    <row r="210" spans="1:18" x14ac:dyDescent="0.2">
      <c r="A210" s="4" t="s">
        <v>12</v>
      </c>
      <c r="B210" s="4" t="s">
        <v>17</v>
      </c>
      <c r="C210" s="4" t="s">
        <v>17</v>
      </c>
      <c r="D210" s="4" t="s">
        <v>13</v>
      </c>
      <c r="E210" s="4" t="s">
        <v>14</v>
      </c>
      <c r="F210" s="4" t="s">
        <v>86</v>
      </c>
      <c r="G210" s="4" t="s">
        <v>122</v>
      </c>
      <c r="H210" s="4" t="s">
        <v>15</v>
      </c>
      <c r="I210" s="4" t="s">
        <v>310</v>
      </c>
      <c r="K210" s="5" t="s">
        <v>311</v>
      </c>
      <c r="M210" s="4">
        <v>1</v>
      </c>
      <c r="N210" s="8">
        <v>10.64</v>
      </c>
      <c r="P210" s="8">
        <f t="shared" si="3"/>
        <v>10.64</v>
      </c>
    </row>
    <row r="211" spans="1:18" x14ac:dyDescent="0.2">
      <c r="A211" s="4" t="s">
        <v>12</v>
      </c>
      <c r="B211" s="4" t="s">
        <v>17</v>
      </c>
      <c r="C211" s="4" t="s">
        <v>17</v>
      </c>
      <c r="D211" s="4" t="s">
        <v>13</v>
      </c>
      <c r="E211" s="4" t="s">
        <v>14</v>
      </c>
      <c r="F211" s="4" t="s">
        <v>86</v>
      </c>
      <c r="G211" s="4" t="s">
        <v>122</v>
      </c>
      <c r="H211" s="4" t="s">
        <v>129</v>
      </c>
      <c r="I211" s="4" t="s">
        <v>130</v>
      </c>
      <c r="K211" s="5" t="s">
        <v>131</v>
      </c>
      <c r="M211" s="4">
        <v>1</v>
      </c>
      <c r="N211" s="8">
        <v>7.6</v>
      </c>
      <c r="P211" s="8">
        <f t="shared" si="3"/>
        <v>7.6</v>
      </c>
    </row>
    <row r="212" spans="1:18" x14ac:dyDescent="0.2">
      <c r="A212" s="1" t="s">
        <v>12</v>
      </c>
      <c r="B212" s="1" t="s">
        <v>17</v>
      </c>
      <c r="C212" s="1" t="s">
        <v>17</v>
      </c>
      <c r="D212" s="1" t="s">
        <v>761</v>
      </c>
      <c r="E212" s="1" t="s">
        <v>14</v>
      </c>
      <c r="F212" s="1" t="s">
        <v>86</v>
      </c>
      <c r="G212" s="1" t="s">
        <v>122</v>
      </c>
      <c r="H212" s="1" t="s">
        <v>987</v>
      </c>
      <c r="I212" s="1" t="s">
        <v>988</v>
      </c>
      <c r="J212" s="1"/>
      <c r="K212" s="2" t="s">
        <v>989</v>
      </c>
      <c r="L212" s="1"/>
      <c r="M212" s="1">
        <v>1</v>
      </c>
      <c r="N212" s="3">
        <v>7.6</v>
      </c>
      <c r="O212" s="62"/>
      <c r="P212" s="3">
        <f t="shared" si="3"/>
        <v>7.6</v>
      </c>
      <c r="Q212" s="1"/>
    </row>
    <row r="213" spans="1:18" x14ac:dyDescent="0.2">
      <c r="A213" s="1" t="s">
        <v>12</v>
      </c>
      <c r="B213" s="1" t="s">
        <v>17</v>
      </c>
      <c r="C213" s="1" t="s">
        <v>17</v>
      </c>
      <c r="D213" s="1" t="s">
        <v>761</v>
      </c>
      <c r="E213" s="1" t="s">
        <v>14</v>
      </c>
      <c r="F213" s="1" t="s">
        <v>86</v>
      </c>
      <c r="G213" s="1" t="s">
        <v>122</v>
      </c>
      <c r="H213" s="1" t="s">
        <v>987</v>
      </c>
      <c r="I213" s="1" t="s">
        <v>992</v>
      </c>
      <c r="J213" s="1"/>
      <c r="K213" s="2" t="s">
        <v>993</v>
      </c>
      <c r="L213" s="1"/>
      <c r="M213" s="1">
        <v>1</v>
      </c>
      <c r="N213" s="3">
        <v>7.6</v>
      </c>
      <c r="O213" s="62"/>
      <c r="P213" s="3">
        <f t="shared" si="3"/>
        <v>7.6</v>
      </c>
      <c r="Q213" s="1"/>
    </row>
    <row r="214" spans="1:18" x14ac:dyDescent="0.2">
      <c r="A214" s="1" t="s">
        <v>16</v>
      </c>
      <c r="B214" s="1" t="s">
        <v>17</v>
      </c>
      <c r="C214" s="1" t="s">
        <v>17</v>
      </c>
      <c r="D214" s="1" t="s">
        <v>761</v>
      </c>
      <c r="E214" s="1" t="s">
        <v>762</v>
      </c>
      <c r="F214" s="1" t="s">
        <v>86</v>
      </c>
      <c r="G214" s="1" t="s">
        <v>102</v>
      </c>
      <c r="H214" s="1" t="s">
        <v>49</v>
      </c>
      <c r="I214" s="1" t="s">
        <v>849</v>
      </c>
      <c r="J214" s="1"/>
      <c r="K214" s="2" t="s">
        <v>850</v>
      </c>
      <c r="L214" s="1"/>
      <c r="M214" s="1">
        <v>1</v>
      </c>
      <c r="N214" s="3">
        <v>4.6900000000000004</v>
      </c>
      <c r="O214" s="62"/>
      <c r="P214" s="3">
        <f t="shared" si="3"/>
        <v>4.6900000000000004</v>
      </c>
      <c r="Q214" s="1"/>
    </row>
    <row r="215" spans="1:18" x14ac:dyDescent="0.2">
      <c r="A215" s="4" t="s">
        <v>16</v>
      </c>
      <c r="B215" s="4" t="s">
        <v>17</v>
      </c>
      <c r="C215" s="4" t="s">
        <v>17</v>
      </c>
      <c r="D215" s="4" t="s">
        <v>13</v>
      </c>
      <c r="E215" s="4" t="s">
        <v>14</v>
      </c>
      <c r="F215" s="4" t="s">
        <v>86</v>
      </c>
      <c r="G215" s="4" t="s">
        <v>102</v>
      </c>
      <c r="H215" s="4" t="s">
        <v>49</v>
      </c>
      <c r="I215" s="4" t="s">
        <v>118</v>
      </c>
      <c r="K215" s="5" t="s">
        <v>119</v>
      </c>
      <c r="M215" s="4">
        <v>1</v>
      </c>
      <c r="N215" s="8">
        <v>1.8</v>
      </c>
      <c r="P215" s="8">
        <f t="shared" si="3"/>
        <v>1.8</v>
      </c>
    </row>
    <row r="216" spans="1:18" x14ac:dyDescent="0.2">
      <c r="A216" s="4" t="s">
        <v>16</v>
      </c>
      <c r="B216" s="4" t="s">
        <v>17</v>
      </c>
      <c r="C216" s="4" t="s">
        <v>17</v>
      </c>
      <c r="D216" s="4" t="s">
        <v>13</v>
      </c>
      <c r="E216" s="4" t="s">
        <v>14</v>
      </c>
      <c r="F216" s="4" t="s">
        <v>86</v>
      </c>
      <c r="G216" s="4" t="s">
        <v>102</v>
      </c>
      <c r="H216" s="4" t="s">
        <v>261</v>
      </c>
      <c r="I216" s="4" t="s">
        <v>296</v>
      </c>
      <c r="K216" s="5" t="s">
        <v>297</v>
      </c>
      <c r="M216" s="4">
        <v>1</v>
      </c>
      <c r="N216" s="8">
        <v>4.6900000000000004</v>
      </c>
      <c r="O216" s="61">
        <v>-1</v>
      </c>
      <c r="P216" s="8">
        <f t="shared" si="3"/>
        <v>0</v>
      </c>
    </row>
    <row r="217" spans="1:18" x14ac:dyDescent="0.2">
      <c r="A217" s="1" t="s">
        <v>16</v>
      </c>
      <c r="B217" s="1" t="s">
        <v>17</v>
      </c>
      <c r="C217" s="1" t="s">
        <v>17</v>
      </c>
      <c r="D217" s="1" t="s">
        <v>761</v>
      </c>
      <c r="E217" s="1" t="s">
        <v>14</v>
      </c>
      <c r="F217" s="1" t="s">
        <v>86</v>
      </c>
      <c r="G217" s="1" t="s">
        <v>102</v>
      </c>
      <c r="H217" s="1" t="s">
        <v>70</v>
      </c>
      <c r="I217" s="1" t="s">
        <v>1006</v>
      </c>
      <c r="J217" s="1"/>
      <c r="K217" s="2" t="s">
        <v>1007</v>
      </c>
      <c r="L217" s="1"/>
      <c r="M217" s="1">
        <v>1</v>
      </c>
      <c r="N217" s="3">
        <v>4.6900000000000004</v>
      </c>
      <c r="O217" s="62"/>
      <c r="P217" s="3">
        <f t="shared" si="3"/>
        <v>4.6900000000000004</v>
      </c>
      <c r="Q217" s="1"/>
      <c r="R217" s="1"/>
    </row>
    <row r="218" spans="1:18" x14ac:dyDescent="0.2">
      <c r="A218" s="4" t="s">
        <v>12</v>
      </c>
      <c r="B218" s="4" t="s">
        <v>17</v>
      </c>
      <c r="C218" s="4" t="s">
        <v>17</v>
      </c>
      <c r="D218" s="4" t="s">
        <v>13</v>
      </c>
      <c r="E218" s="4" t="s">
        <v>14</v>
      </c>
      <c r="F218" s="4" t="s">
        <v>86</v>
      </c>
      <c r="G218" s="4" t="s">
        <v>90</v>
      </c>
      <c r="H218" s="4" t="s">
        <v>91</v>
      </c>
      <c r="I218" s="4" t="s">
        <v>92</v>
      </c>
      <c r="K218" s="5" t="s">
        <v>93</v>
      </c>
      <c r="M218" s="4">
        <v>1</v>
      </c>
      <c r="N218" s="8">
        <v>7.6</v>
      </c>
      <c r="P218" s="8">
        <f t="shared" si="3"/>
        <v>7.6</v>
      </c>
    </row>
    <row r="219" spans="1:18" x14ac:dyDescent="0.2">
      <c r="A219" s="4" t="s">
        <v>12</v>
      </c>
      <c r="B219" s="4" t="s">
        <v>17</v>
      </c>
      <c r="C219" s="4" t="s">
        <v>17</v>
      </c>
      <c r="D219" s="4" t="s">
        <v>13</v>
      </c>
      <c r="E219" s="4" t="s">
        <v>14</v>
      </c>
      <c r="F219" s="4" t="s">
        <v>86</v>
      </c>
      <c r="G219" s="4" t="s">
        <v>122</v>
      </c>
      <c r="H219" s="4" t="s">
        <v>91</v>
      </c>
      <c r="I219" s="4" t="s">
        <v>267</v>
      </c>
      <c r="K219" s="5" t="s">
        <v>268</v>
      </c>
      <c r="M219" s="4">
        <v>1</v>
      </c>
      <c r="N219" s="8">
        <v>2.12</v>
      </c>
      <c r="P219" s="8">
        <f t="shared" si="3"/>
        <v>2.12</v>
      </c>
    </row>
    <row r="220" spans="1:18" x14ac:dyDescent="0.2">
      <c r="A220" s="1" t="s">
        <v>16</v>
      </c>
      <c r="B220" s="1" t="s">
        <v>17</v>
      </c>
      <c r="C220" s="1" t="s">
        <v>17</v>
      </c>
      <c r="D220" s="1" t="s">
        <v>761</v>
      </c>
      <c r="E220" s="1" t="s">
        <v>762</v>
      </c>
      <c r="F220" s="1" t="s">
        <v>86</v>
      </c>
      <c r="G220" s="1" t="s">
        <v>157</v>
      </c>
      <c r="H220" s="1" t="s">
        <v>562</v>
      </c>
      <c r="I220" s="1" t="s">
        <v>456</v>
      </c>
      <c r="J220" s="1"/>
      <c r="K220" s="2" t="s">
        <v>833</v>
      </c>
      <c r="L220" s="1"/>
      <c r="M220" s="1">
        <v>4</v>
      </c>
      <c r="N220" s="3">
        <v>4.6900000000000004</v>
      </c>
      <c r="O220" s="62"/>
      <c r="P220" s="3">
        <f t="shared" si="3"/>
        <v>18.760000000000002</v>
      </c>
      <c r="Q220" s="1"/>
    </row>
    <row r="221" spans="1:18" x14ac:dyDescent="0.2">
      <c r="A221" s="1" t="s">
        <v>16</v>
      </c>
      <c r="B221" s="1" t="s">
        <v>17</v>
      </c>
      <c r="C221" s="1" t="s">
        <v>17</v>
      </c>
      <c r="D221" s="1" t="s">
        <v>761</v>
      </c>
      <c r="E221" s="1" t="s">
        <v>14</v>
      </c>
      <c r="F221" s="1" t="s">
        <v>86</v>
      </c>
      <c r="G221" s="1" t="s">
        <v>157</v>
      </c>
      <c r="H221" s="1" t="s">
        <v>261</v>
      </c>
      <c r="I221" s="1" t="s">
        <v>456</v>
      </c>
      <c r="J221" s="1"/>
      <c r="K221" s="2" t="s">
        <v>833</v>
      </c>
      <c r="L221" s="1"/>
      <c r="M221" s="1">
        <v>1</v>
      </c>
      <c r="N221" s="3">
        <v>4.6900000000000004</v>
      </c>
      <c r="O221" s="62"/>
      <c r="P221" s="3">
        <f t="shared" si="3"/>
        <v>4.6900000000000004</v>
      </c>
      <c r="Q221" s="1"/>
      <c r="R221" s="1"/>
    </row>
    <row r="222" spans="1:18" x14ac:dyDescent="0.2">
      <c r="A222" s="4" t="s">
        <v>16</v>
      </c>
      <c r="B222" s="4" t="s">
        <v>17</v>
      </c>
      <c r="C222" s="4" t="s">
        <v>17</v>
      </c>
      <c r="D222" s="4" t="s">
        <v>13</v>
      </c>
      <c r="E222" s="4" t="s">
        <v>14</v>
      </c>
      <c r="F222" s="4" t="s">
        <v>86</v>
      </c>
      <c r="G222" s="4" t="s">
        <v>102</v>
      </c>
      <c r="H222" s="4" t="s">
        <v>261</v>
      </c>
      <c r="I222" s="4" t="s">
        <v>60</v>
      </c>
      <c r="K222" s="5" t="s">
        <v>383</v>
      </c>
      <c r="M222" s="4">
        <v>2</v>
      </c>
      <c r="N222" s="8">
        <v>4.6900000000000004</v>
      </c>
      <c r="P222" s="8">
        <f t="shared" si="3"/>
        <v>9.3800000000000008</v>
      </c>
    </row>
    <row r="223" spans="1:18" x14ac:dyDescent="0.2">
      <c r="A223" s="1" t="s">
        <v>16</v>
      </c>
      <c r="B223" s="1" t="s">
        <v>17</v>
      </c>
      <c r="C223" s="1" t="s">
        <v>17</v>
      </c>
      <c r="D223" s="1" t="s">
        <v>761</v>
      </c>
      <c r="E223" s="1" t="s">
        <v>762</v>
      </c>
      <c r="F223" s="1" t="s">
        <v>86</v>
      </c>
      <c r="G223" s="1" t="s">
        <v>102</v>
      </c>
      <c r="H223" s="1" t="s">
        <v>562</v>
      </c>
      <c r="I223" s="1" t="s">
        <v>60</v>
      </c>
      <c r="J223" s="1"/>
      <c r="K223" s="2" t="s">
        <v>383</v>
      </c>
      <c r="L223" s="1"/>
      <c r="M223" s="1">
        <v>6</v>
      </c>
      <c r="N223" s="3">
        <v>4.6900000000000004</v>
      </c>
      <c r="O223" s="62"/>
      <c r="P223" s="3">
        <f t="shared" si="3"/>
        <v>28.14</v>
      </c>
      <c r="Q223" s="1"/>
    </row>
    <row r="224" spans="1:18" x14ac:dyDescent="0.2">
      <c r="A224" s="4" t="s">
        <v>16</v>
      </c>
      <c r="B224" s="4" t="s">
        <v>17</v>
      </c>
      <c r="C224" s="4" t="s">
        <v>17</v>
      </c>
      <c r="D224" s="4" t="s">
        <v>13</v>
      </c>
      <c r="E224" s="4" t="s">
        <v>14</v>
      </c>
      <c r="F224" s="4" t="s">
        <v>86</v>
      </c>
      <c r="G224" s="4" t="s">
        <v>102</v>
      </c>
      <c r="H224" s="4" t="s">
        <v>261</v>
      </c>
      <c r="I224" s="4" t="s">
        <v>262</v>
      </c>
      <c r="K224" s="5" t="s">
        <v>263</v>
      </c>
      <c r="M224" s="4">
        <v>1</v>
      </c>
      <c r="N224" s="8">
        <v>4.6900000000000004</v>
      </c>
      <c r="P224" s="8">
        <f t="shared" si="3"/>
        <v>4.6900000000000004</v>
      </c>
    </row>
    <row r="225" spans="1:18" x14ac:dyDescent="0.2">
      <c r="A225" s="1" t="s">
        <v>16</v>
      </c>
      <c r="B225" s="1" t="s">
        <v>17</v>
      </c>
      <c r="C225" s="1" t="s">
        <v>17</v>
      </c>
      <c r="D225" s="1" t="s">
        <v>761</v>
      </c>
      <c r="E225" s="1" t="s">
        <v>762</v>
      </c>
      <c r="F225" s="1" t="s">
        <v>86</v>
      </c>
      <c r="G225" s="1" t="s">
        <v>102</v>
      </c>
      <c r="H225" s="1" t="s">
        <v>562</v>
      </c>
      <c r="I225" s="1" t="s">
        <v>262</v>
      </c>
      <c r="J225" s="1"/>
      <c r="K225" s="2" t="s">
        <v>263</v>
      </c>
      <c r="L225" s="1"/>
      <c r="M225" s="1">
        <v>7</v>
      </c>
      <c r="N225" s="3">
        <v>4.6900000000000004</v>
      </c>
      <c r="O225" s="62"/>
      <c r="P225" s="3">
        <f t="shared" si="3"/>
        <v>32.830000000000005</v>
      </c>
      <c r="Q225" s="1"/>
    </row>
    <row r="226" spans="1:18" x14ac:dyDescent="0.2">
      <c r="A226" s="1" t="s">
        <v>16</v>
      </c>
      <c r="B226" s="1" t="s">
        <v>17</v>
      </c>
      <c r="C226" s="1" t="s">
        <v>17</v>
      </c>
      <c r="D226" s="1" t="s">
        <v>761</v>
      </c>
      <c r="E226" s="1" t="s">
        <v>14</v>
      </c>
      <c r="F226" s="1" t="s">
        <v>86</v>
      </c>
      <c r="G226" s="1" t="s">
        <v>102</v>
      </c>
      <c r="H226" s="1" t="s">
        <v>261</v>
      </c>
      <c r="I226" s="1" t="s">
        <v>262</v>
      </c>
      <c r="J226" s="1"/>
      <c r="K226" s="2" t="s">
        <v>263</v>
      </c>
      <c r="L226" s="1"/>
      <c r="M226" s="1">
        <v>1</v>
      </c>
      <c r="N226" s="3">
        <v>4.6900000000000004</v>
      </c>
      <c r="O226" s="62"/>
      <c r="P226" s="3">
        <f t="shared" si="3"/>
        <v>4.6900000000000004</v>
      </c>
      <c r="Q226" s="1"/>
      <c r="R226" s="1"/>
    </row>
    <row r="227" spans="1:18" x14ac:dyDescent="0.2">
      <c r="A227" s="1" t="s">
        <v>16</v>
      </c>
      <c r="B227" s="1" t="s">
        <v>17</v>
      </c>
      <c r="C227" s="1" t="s">
        <v>17</v>
      </c>
      <c r="D227" s="1" t="s">
        <v>761</v>
      </c>
      <c r="E227" s="1" t="s">
        <v>762</v>
      </c>
      <c r="F227" s="1" t="s">
        <v>86</v>
      </c>
      <c r="G227" s="1" t="s">
        <v>102</v>
      </c>
      <c r="H227" s="1" t="s">
        <v>562</v>
      </c>
      <c r="I227" s="1" t="s">
        <v>80</v>
      </c>
      <c r="J227" s="1"/>
      <c r="K227" s="2" t="s">
        <v>871</v>
      </c>
      <c r="L227" s="1"/>
      <c r="M227" s="1">
        <v>5</v>
      </c>
      <c r="N227" s="3">
        <v>4.6900000000000004</v>
      </c>
      <c r="O227" s="62"/>
      <c r="P227" s="3">
        <f t="shared" si="3"/>
        <v>23.450000000000003</v>
      </c>
      <c r="Q227" s="1"/>
    </row>
    <row r="228" spans="1:18" x14ac:dyDescent="0.2">
      <c r="A228" s="4" t="s">
        <v>16</v>
      </c>
      <c r="B228" s="4" t="s">
        <v>17</v>
      </c>
      <c r="C228" s="4" t="s">
        <v>17</v>
      </c>
      <c r="D228" s="4" t="s">
        <v>13</v>
      </c>
      <c r="E228" s="4" t="s">
        <v>14</v>
      </c>
      <c r="F228" s="4" t="s">
        <v>86</v>
      </c>
      <c r="G228" s="4" t="s">
        <v>102</v>
      </c>
      <c r="H228" s="4" t="s">
        <v>261</v>
      </c>
      <c r="I228" s="4" t="s">
        <v>73</v>
      </c>
      <c r="K228" s="5" t="s">
        <v>335</v>
      </c>
      <c r="M228" s="4">
        <v>2</v>
      </c>
      <c r="N228" s="8">
        <v>4.6900000000000004</v>
      </c>
      <c r="P228" s="8">
        <f t="shared" si="3"/>
        <v>9.3800000000000008</v>
      </c>
    </row>
    <row r="229" spans="1:18" x14ac:dyDescent="0.2">
      <c r="A229" s="1" t="s">
        <v>16</v>
      </c>
      <c r="B229" s="1" t="s">
        <v>17</v>
      </c>
      <c r="C229" s="1" t="s">
        <v>17</v>
      </c>
      <c r="D229" s="1" t="s">
        <v>761</v>
      </c>
      <c r="E229" s="1" t="s">
        <v>762</v>
      </c>
      <c r="F229" s="1" t="s">
        <v>86</v>
      </c>
      <c r="G229" s="1" t="s">
        <v>102</v>
      </c>
      <c r="H229" s="1" t="s">
        <v>562</v>
      </c>
      <c r="I229" s="1" t="s">
        <v>73</v>
      </c>
      <c r="J229" s="1"/>
      <c r="K229" s="2" t="s">
        <v>335</v>
      </c>
      <c r="L229" s="1"/>
      <c r="M229" s="1">
        <v>6</v>
      </c>
      <c r="N229" s="3">
        <v>4.6900000000000004</v>
      </c>
      <c r="O229" s="62"/>
      <c r="P229" s="3">
        <f t="shared" si="3"/>
        <v>28.14</v>
      </c>
      <c r="Q229" s="1"/>
    </row>
    <row r="230" spans="1:18" x14ac:dyDescent="0.2">
      <c r="A230" s="4" t="s">
        <v>16</v>
      </c>
      <c r="B230" s="4" t="s">
        <v>17</v>
      </c>
      <c r="C230" s="4" t="s">
        <v>17</v>
      </c>
      <c r="D230" s="4" t="s">
        <v>13</v>
      </c>
      <c r="E230" s="4" t="s">
        <v>14</v>
      </c>
      <c r="F230" s="4" t="s">
        <v>86</v>
      </c>
      <c r="G230" s="4" t="s">
        <v>102</v>
      </c>
      <c r="H230" s="4" t="s">
        <v>261</v>
      </c>
      <c r="I230" s="4" t="s">
        <v>415</v>
      </c>
      <c r="K230" s="5" t="s">
        <v>416</v>
      </c>
      <c r="M230" s="4">
        <v>1</v>
      </c>
      <c r="N230" s="8">
        <v>4.6900000000000004</v>
      </c>
      <c r="P230" s="8">
        <f t="shared" si="3"/>
        <v>4.6900000000000004</v>
      </c>
    </row>
    <row r="231" spans="1:18" x14ac:dyDescent="0.2">
      <c r="A231" s="1" t="s">
        <v>16</v>
      </c>
      <c r="B231" s="1" t="s">
        <v>17</v>
      </c>
      <c r="C231" s="1" t="s">
        <v>17</v>
      </c>
      <c r="D231" s="1" t="s">
        <v>761</v>
      </c>
      <c r="E231" s="1" t="s">
        <v>762</v>
      </c>
      <c r="F231" s="1" t="s">
        <v>86</v>
      </c>
      <c r="G231" s="1" t="s">
        <v>102</v>
      </c>
      <c r="H231" s="1" t="s">
        <v>753</v>
      </c>
      <c r="I231" s="1" t="s">
        <v>806</v>
      </c>
      <c r="J231" s="1"/>
      <c r="K231" s="2" t="s">
        <v>892</v>
      </c>
      <c r="L231" s="1"/>
      <c r="M231" s="1">
        <v>1</v>
      </c>
      <c r="N231" s="3">
        <v>4.6900000000000004</v>
      </c>
      <c r="O231" s="62"/>
      <c r="P231" s="3">
        <f t="shared" si="3"/>
        <v>4.6900000000000004</v>
      </c>
      <c r="Q231" s="1"/>
    </row>
    <row r="232" spans="1:18" x14ac:dyDescent="0.2">
      <c r="A232" s="1" t="s">
        <v>16</v>
      </c>
      <c r="B232" s="1" t="s">
        <v>17</v>
      </c>
      <c r="C232" s="1" t="s">
        <v>17</v>
      </c>
      <c r="D232" s="1" t="s">
        <v>761</v>
      </c>
      <c r="E232" s="1" t="s">
        <v>762</v>
      </c>
      <c r="F232" s="1" t="s">
        <v>86</v>
      </c>
      <c r="G232" s="1" t="s">
        <v>102</v>
      </c>
      <c r="H232" s="1" t="s">
        <v>36</v>
      </c>
      <c r="I232" s="1" t="s">
        <v>460</v>
      </c>
      <c r="J232" s="1"/>
      <c r="K232" s="2" t="s">
        <v>846</v>
      </c>
      <c r="L232" s="1"/>
      <c r="M232" s="1">
        <v>1</v>
      </c>
      <c r="N232" s="3">
        <v>4.6900000000000004</v>
      </c>
      <c r="O232" s="62"/>
      <c r="P232" s="3">
        <f t="shared" si="3"/>
        <v>4.6900000000000004</v>
      </c>
      <c r="Q232" s="1"/>
    </row>
    <row r="233" spans="1:18" x14ac:dyDescent="0.2">
      <c r="A233" s="1" t="s">
        <v>16</v>
      </c>
      <c r="B233" s="1" t="s">
        <v>17</v>
      </c>
      <c r="C233" s="1" t="s">
        <v>17</v>
      </c>
      <c r="D233" s="1" t="s">
        <v>761</v>
      </c>
      <c r="E233" s="1" t="s">
        <v>14</v>
      </c>
      <c r="F233" s="1" t="s">
        <v>86</v>
      </c>
      <c r="G233" s="1" t="s">
        <v>102</v>
      </c>
      <c r="H233" s="1" t="s">
        <v>36</v>
      </c>
      <c r="I233" s="1" t="s">
        <v>460</v>
      </c>
      <c r="J233" s="1"/>
      <c r="K233" s="2" t="s">
        <v>846</v>
      </c>
      <c r="L233" s="1"/>
      <c r="M233" s="1">
        <v>1</v>
      </c>
      <c r="N233" s="3">
        <v>4.6900000000000004</v>
      </c>
      <c r="O233" s="62"/>
      <c r="P233" s="3">
        <f t="shared" si="3"/>
        <v>4.6900000000000004</v>
      </c>
      <c r="Q233" s="1"/>
      <c r="R233" s="1"/>
    </row>
    <row r="234" spans="1:18" x14ac:dyDescent="0.2">
      <c r="A234" s="4" t="s">
        <v>12</v>
      </c>
      <c r="B234" s="4" t="s">
        <v>17</v>
      </c>
      <c r="C234" s="4" t="s">
        <v>17</v>
      </c>
      <c r="D234" s="4" t="s">
        <v>13</v>
      </c>
      <c r="E234" s="4" t="s">
        <v>14</v>
      </c>
      <c r="F234" s="4" t="s">
        <v>86</v>
      </c>
      <c r="G234" s="4" t="s">
        <v>122</v>
      </c>
      <c r="H234" s="4" t="s">
        <v>15</v>
      </c>
      <c r="I234" s="4" t="s">
        <v>280</v>
      </c>
      <c r="K234" s="5" t="s">
        <v>281</v>
      </c>
      <c r="M234" s="4">
        <v>1</v>
      </c>
      <c r="N234" s="8">
        <v>7.6</v>
      </c>
      <c r="P234" s="8">
        <f t="shared" si="3"/>
        <v>7.6</v>
      </c>
    </row>
    <row r="235" spans="1:18" x14ac:dyDescent="0.2">
      <c r="A235" s="1" t="s">
        <v>12</v>
      </c>
      <c r="B235" s="1" t="s">
        <v>17</v>
      </c>
      <c r="C235" s="1" t="s">
        <v>17</v>
      </c>
      <c r="D235" s="1" t="s">
        <v>761</v>
      </c>
      <c r="E235" s="1" t="s">
        <v>14</v>
      </c>
      <c r="F235" s="1" t="s">
        <v>86</v>
      </c>
      <c r="G235" s="1" t="s">
        <v>122</v>
      </c>
      <c r="H235" s="1" t="s">
        <v>412</v>
      </c>
      <c r="I235" s="1" t="s">
        <v>641</v>
      </c>
      <c r="J235" s="1"/>
      <c r="K235" s="2" t="s">
        <v>986</v>
      </c>
      <c r="L235" s="1"/>
      <c r="M235" s="1">
        <v>1</v>
      </c>
      <c r="N235" s="3">
        <v>7.6</v>
      </c>
      <c r="O235" s="62"/>
      <c r="P235" s="3">
        <f t="shared" ref="P235:P298" si="4">M235*N235+O235*N235</f>
        <v>7.6</v>
      </c>
      <c r="Q235" s="1"/>
    </row>
    <row r="236" spans="1:18" x14ac:dyDescent="0.2">
      <c r="A236" s="1" t="s">
        <v>16</v>
      </c>
      <c r="B236" s="1" t="s">
        <v>17</v>
      </c>
      <c r="C236" s="1" t="s">
        <v>17</v>
      </c>
      <c r="D236" s="1" t="s">
        <v>761</v>
      </c>
      <c r="E236" s="1" t="s">
        <v>14</v>
      </c>
      <c r="F236" s="1" t="s">
        <v>86</v>
      </c>
      <c r="G236" s="1" t="s">
        <v>102</v>
      </c>
      <c r="H236" s="1" t="s">
        <v>800</v>
      </c>
      <c r="I236" s="1" t="s">
        <v>1008</v>
      </c>
      <c r="J236" s="1"/>
      <c r="K236" s="2" t="s">
        <v>1009</v>
      </c>
      <c r="L236" s="1"/>
      <c r="M236" s="1">
        <v>1</v>
      </c>
      <c r="N236" s="3">
        <v>4.6900000000000004</v>
      </c>
      <c r="O236" s="62"/>
      <c r="P236" s="3">
        <f t="shared" si="4"/>
        <v>4.6900000000000004</v>
      </c>
      <c r="Q236" s="1"/>
      <c r="R236" s="1"/>
    </row>
    <row r="237" spans="1:18" x14ac:dyDescent="0.2">
      <c r="A237" s="1" t="s">
        <v>16</v>
      </c>
      <c r="B237" s="1" t="s">
        <v>17</v>
      </c>
      <c r="C237" s="1" t="s">
        <v>17</v>
      </c>
      <c r="D237" s="1" t="s">
        <v>761</v>
      </c>
      <c r="E237" s="1" t="s">
        <v>762</v>
      </c>
      <c r="F237" s="1" t="s">
        <v>86</v>
      </c>
      <c r="G237" s="1" t="s">
        <v>157</v>
      </c>
      <c r="H237" s="1" t="s">
        <v>145</v>
      </c>
      <c r="I237" s="1" t="s">
        <v>521</v>
      </c>
      <c r="J237" s="1"/>
      <c r="K237" s="2" t="s">
        <v>830</v>
      </c>
      <c r="L237" s="1"/>
      <c r="M237" s="1">
        <v>1</v>
      </c>
      <c r="N237" s="3">
        <v>4.6900000000000004</v>
      </c>
      <c r="O237" s="62"/>
      <c r="P237" s="3">
        <f t="shared" si="4"/>
        <v>4.6900000000000004</v>
      </c>
      <c r="Q237" s="1"/>
    </row>
    <row r="238" spans="1:18" x14ac:dyDescent="0.2">
      <c r="A238" s="1" t="s">
        <v>16</v>
      </c>
      <c r="B238" s="1" t="s">
        <v>17</v>
      </c>
      <c r="C238" s="1" t="s">
        <v>17</v>
      </c>
      <c r="D238" s="1" t="s">
        <v>761</v>
      </c>
      <c r="E238" s="1" t="s">
        <v>762</v>
      </c>
      <c r="F238" s="1" t="s">
        <v>86</v>
      </c>
      <c r="G238" s="1" t="s">
        <v>157</v>
      </c>
      <c r="H238" s="1" t="s">
        <v>91</v>
      </c>
      <c r="I238" s="1" t="s">
        <v>837</v>
      </c>
      <c r="J238" s="1"/>
      <c r="K238" s="2" t="s">
        <v>838</v>
      </c>
      <c r="L238" s="1"/>
      <c r="M238" s="1">
        <v>6</v>
      </c>
      <c r="N238" s="3">
        <v>4.6900000000000004</v>
      </c>
      <c r="O238" s="62"/>
      <c r="P238" s="3">
        <f t="shared" si="4"/>
        <v>28.14</v>
      </c>
      <c r="Q238" s="1"/>
    </row>
    <row r="239" spans="1:18" x14ac:dyDescent="0.2">
      <c r="A239" s="1" t="s">
        <v>16</v>
      </c>
      <c r="B239" s="1" t="s">
        <v>17</v>
      </c>
      <c r="C239" s="1" t="s">
        <v>17</v>
      </c>
      <c r="D239" s="1" t="s">
        <v>761</v>
      </c>
      <c r="E239" s="1" t="s">
        <v>14</v>
      </c>
      <c r="F239" s="1" t="s">
        <v>86</v>
      </c>
      <c r="G239" s="1" t="s">
        <v>157</v>
      </c>
      <c r="H239" s="1" t="s">
        <v>91</v>
      </c>
      <c r="I239" s="1" t="s">
        <v>837</v>
      </c>
      <c r="J239" s="1"/>
      <c r="K239" s="2" t="s">
        <v>838</v>
      </c>
      <c r="L239" s="1"/>
      <c r="M239" s="1">
        <v>1</v>
      </c>
      <c r="N239" s="3">
        <v>4.6900000000000004</v>
      </c>
      <c r="O239" s="62"/>
      <c r="P239" s="3">
        <f t="shared" si="4"/>
        <v>4.6900000000000004</v>
      </c>
      <c r="Q239" s="1"/>
      <c r="R239" s="1"/>
    </row>
    <row r="240" spans="1:18" x14ac:dyDescent="0.2">
      <c r="A240" s="4" t="s">
        <v>16</v>
      </c>
      <c r="B240" s="4" t="s">
        <v>17</v>
      </c>
      <c r="C240" s="4" t="s">
        <v>17</v>
      </c>
      <c r="D240" s="4" t="s">
        <v>13</v>
      </c>
      <c r="E240" s="4" t="s">
        <v>14</v>
      </c>
      <c r="F240" s="4" t="s">
        <v>86</v>
      </c>
      <c r="G240" s="4" t="s">
        <v>157</v>
      </c>
      <c r="H240" s="4" t="s">
        <v>91</v>
      </c>
      <c r="I240" s="4" t="s">
        <v>191</v>
      </c>
      <c r="K240" s="5" t="s">
        <v>192</v>
      </c>
      <c r="M240" s="4">
        <v>5</v>
      </c>
      <c r="N240" s="8">
        <v>4.6900000000000004</v>
      </c>
      <c r="P240" s="8">
        <f t="shared" si="4"/>
        <v>23.450000000000003</v>
      </c>
    </row>
    <row r="241" spans="1:18" x14ac:dyDescent="0.2">
      <c r="A241" s="1" t="s">
        <v>16</v>
      </c>
      <c r="B241" s="1" t="s">
        <v>17</v>
      </c>
      <c r="C241" s="1" t="s">
        <v>17</v>
      </c>
      <c r="D241" s="1" t="s">
        <v>761</v>
      </c>
      <c r="E241" s="1" t="s">
        <v>762</v>
      </c>
      <c r="F241" s="1" t="s">
        <v>86</v>
      </c>
      <c r="G241" s="1" t="s">
        <v>157</v>
      </c>
      <c r="H241" s="1" t="s">
        <v>91</v>
      </c>
      <c r="I241" s="1" t="s">
        <v>191</v>
      </c>
      <c r="J241" s="1"/>
      <c r="K241" s="2" t="s">
        <v>192</v>
      </c>
      <c r="L241" s="1"/>
      <c r="M241" s="1">
        <v>6</v>
      </c>
      <c r="N241" s="3">
        <v>4.6900000000000004</v>
      </c>
      <c r="O241" s="62"/>
      <c r="P241" s="3">
        <f t="shared" si="4"/>
        <v>28.14</v>
      </c>
      <c r="Q241" s="1"/>
    </row>
    <row r="242" spans="1:18" x14ac:dyDescent="0.2">
      <c r="A242" s="1" t="s">
        <v>16</v>
      </c>
      <c r="B242" s="1" t="s">
        <v>17</v>
      </c>
      <c r="C242" s="1" t="s">
        <v>17</v>
      </c>
      <c r="D242" s="1" t="s">
        <v>761</v>
      </c>
      <c r="E242" s="1" t="s">
        <v>14</v>
      </c>
      <c r="F242" s="1" t="s">
        <v>86</v>
      </c>
      <c r="G242" s="1" t="s">
        <v>157</v>
      </c>
      <c r="H242" s="1" t="s">
        <v>91</v>
      </c>
      <c r="I242" s="1" t="s">
        <v>191</v>
      </c>
      <c r="J242" s="1"/>
      <c r="K242" s="2" t="s">
        <v>192</v>
      </c>
      <c r="L242" s="1"/>
      <c r="M242" s="1">
        <v>1</v>
      </c>
      <c r="N242" s="3">
        <v>4.6900000000000004</v>
      </c>
      <c r="O242" s="62"/>
      <c r="P242" s="3">
        <f t="shared" si="4"/>
        <v>4.6900000000000004</v>
      </c>
      <c r="Q242" s="1"/>
      <c r="R242" s="1"/>
    </row>
    <row r="243" spans="1:18" x14ac:dyDescent="0.2">
      <c r="A243" s="1" t="s">
        <v>16</v>
      </c>
      <c r="B243" s="1" t="s">
        <v>17</v>
      </c>
      <c r="C243" s="1" t="s">
        <v>17</v>
      </c>
      <c r="D243" s="1" t="s">
        <v>761</v>
      </c>
      <c r="E243" s="1" t="s">
        <v>762</v>
      </c>
      <c r="F243" s="1" t="s">
        <v>86</v>
      </c>
      <c r="G243" s="1" t="s">
        <v>157</v>
      </c>
      <c r="H243" s="1" t="s">
        <v>91</v>
      </c>
      <c r="I243" s="1" t="s">
        <v>834</v>
      </c>
      <c r="J243" s="1"/>
      <c r="K243" s="2" t="s">
        <v>835</v>
      </c>
      <c r="L243" s="1"/>
      <c r="M243" s="1">
        <v>3</v>
      </c>
      <c r="N243" s="3">
        <v>4.6900000000000004</v>
      </c>
      <c r="O243" s="62"/>
      <c r="P243" s="3">
        <f t="shared" si="4"/>
        <v>14.07</v>
      </c>
      <c r="Q243" s="1"/>
    </row>
    <row r="244" spans="1:18" x14ac:dyDescent="0.2">
      <c r="A244" s="4" t="s">
        <v>16</v>
      </c>
      <c r="B244" s="4" t="s">
        <v>17</v>
      </c>
      <c r="C244" s="4" t="s">
        <v>17</v>
      </c>
      <c r="D244" s="4" t="s">
        <v>13</v>
      </c>
      <c r="E244" s="4" t="s">
        <v>14</v>
      </c>
      <c r="F244" s="4" t="s">
        <v>86</v>
      </c>
      <c r="G244" s="4" t="s">
        <v>157</v>
      </c>
      <c r="H244" s="4" t="s">
        <v>145</v>
      </c>
      <c r="I244" s="4" t="s">
        <v>74</v>
      </c>
      <c r="K244" s="5" t="s">
        <v>411</v>
      </c>
      <c r="M244" s="4">
        <v>2</v>
      </c>
      <c r="N244" s="8">
        <v>4.6900000000000004</v>
      </c>
      <c r="P244" s="8">
        <f t="shared" si="4"/>
        <v>9.3800000000000008</v>
      </c>
    </row>
    <row r="245" spans="1:18" x14ac:dyDescent="0.2">
      <c r="A245" s="1" t="s">
        <v>16</v>
      </c>
      <c r="B245" s="1" t="s">
        <v>17</v>
      </c>
      <c r="C245" s="1" t="s">
        <v>17</v>
      </c>
      <c r="D245" s="1" t="s">
        <v>761</v>
      </c>
      <c r="E245" s="1" t="s">
        <v>14</v>
      </c>
      <c r="F245" s="1" t="s">
        <v>86</v>
      </c>
      <c r="G245" s="1" t="s">
        <v>157</v>
      </c>
      <c r="H245" s="1" t="s">
        <v>145</v>
      </c>
      <c r="I245" s="1" t="s">
        <v>74</v>
      </c>
      <c r="J245" s="1"/>
      <c r="K245" s="2" t="s">
        <v>411</v>
      </c>
      <c r="L245" s="1"/>
      <c r="M245" s="1">
        <v>2</v>
      </c>
      <c r="N245" s="3">
        <v>4.6900000000000004</v>
      </c>
      <c r="O245" s="62"/>
      <c r="P245" s="3">
        <f t="shared" si="4"/>
        <v>9.3800000000000008</v>
      </c>
      <c r="Q245" s="1"/>
      <c r="R245" s="1"/>
    </row>
    <row r="246" spans="1:18" x14ac:dyDescent="0.2">
      <c r="A246" s="4" t="s">
        <v>12</v>
      </c>
      <c r="B246" s="4" t="s">
        <v>17</v>
      </c>
      <c r="C246" s="4" t="s">
        <v>17</v>
      </c>
      <c r="D246" s="4" t="s">
        <v>13</v>
      </c>
      <c r="E246" s="4" t="s">
        <v>14</v>
      </c>
      <c r="F246" s="4" t="s">
        <v>86</v>
      </c>
      <c r="G246" s="4" t="s">
        <v>122</v>
      </c>
      <c r="H246" s="4" t="s">
        <v>34</v>
      </c>
      <c r="I246" s="4" t="s">
        <v>355</v>
      </c>
      <c r="K246" s="5" t="s">
        <v>356</v>
      </c>
      <c r="M246" s="4">
        <v>1</v>
      </c>
      <c r="N246" s="8">
        <v>8</v>
      </c>
      <c r="P246" s="8">
        <f t="shared" si="4"/>
        <v>8</v>
      </c>
    </row>
    <row r="247" spans="1:18" x14ac:dyDescent="0.2">
      <c r="A247" s="1" t="s">
        <v>16</v>
      </c>
      <c r="B247" s="1" t="s">
        <v>17</v>
      </c>
      <c r="C247" s="1" t="s">
        <v>17</v>
      </c>
      <c r="D247" s="1" t="s">
        <v>761</v>
      </c>
      <c r="E247" s="1" t="s">
        <v>762</v>
      </c>
      <c r="F247" s="1" t="s">
        <v>86</v>
      </c>
      <c r="G247" s="1" t="s">
        <v>102</v>
      </c>
      <c r="H247" s="1" t="s">
        <v>49</v>
      </c>
      <c r="I247" s="1" t="s">
        <v>448</v>
      </c>
      <c r="J247" s="1"/>
      <c r="K247" s="2" t="s">
        <v>872</v>
      </c>
      <c r="L247" s="1"/>
      <c r="M247" s="1">
        <v>1</v>
      </c>
      <c r="N247" s="3">
        <v>4.6900000000000004</v>
      </c>
      <c r="O247" s="62"/>
      <c r="P247" s="3">
        <f t="shared" si="4"/>
        <v>4.6900000000000004</v>
      </c>
      <c r="Q247" s="1"/>
    </row>
    <row r="248" spans="1:18" x14ac:dyDescent="0.2">
      <c r="A248" s="1" t="s">
        <v>16</v>
      </c>
      <c r="B248" s="1" t="s">
        <v>17</v>
      </c>
      <c r="C248" s="1" t="s">
        <v>17</v>
      </c>
      <c r="D248" s="1" t="s">
        <v>761</v>
      </c>
      <c r="E248" s="1" t="s">
        <v>762</v>
      </c>
      <c r="F248" s="1" t="s">
        <v>86</v>
      </c>
      <c r="G248" s="1" t="s">
        <v>102</v>
      </c>
      <c r="H248" s="1" t="s">
        <v>477</v>
      </c>
      <c r="I248" s="1" t="s">
        <v>795</v>
      </c>
      <c r="J248" s="1"/>
      <c r="K248" s="2" t="s">
        <v>860</v>
      </c>
      <c r="L248" s="1"/>
      <c r="M248" s="1">
        <v>2</v>
      </c>
      <c r="N248" s="3">
        <v>4.6900000000000004</v>
      </c>
      <c r="O248" s="62"/>
      <c r="P248" s="3">
        <f t="shared" si="4"/>
        <v>9.3800000000000008</v>
      </c>
      <c r="Q248" s="1"/>
    </row>
    <row r="249" spans="1:18" x14ac:dyDescent="0.2">
      <c r="A249" s="4" t="s">
        <v>16</v>
      </c>
      <c r="B249" s="4" t="s">
        <v>17</v>
      </c>
      <c r="C249" s="4" t="s">
        <v>17</v>
      </c>
      <c r="D249" s="4" t="s">
        <v>13</v>
      </c>
      <c r="E249" s="4" t="s">
        <v>14</v>
      </c>
      <c r="F249" s="4" t="s">
        <v>86</v>
      </c>
      <c r="G249" s="4" t="s">
        <v>102</v>
      </c>
      <c r="H249" s="4" t="s">
        <v>198</v>
      </c>
      <c r="I249" s="4" t="s">
        <v>199</v>
      </c>
      <c r="K249" s="5" t="s">
        <v>200</v>
      </c>
      <c r="M249" s="4">
        <v>1</v>
      </c>
      <c r="N249" s="8">
        <v>4.6900000000000004</v>
      </c>
      <c r="P249" s="8">
        <f t="shared" si="4"/>
        <v>4.6900000000000004</v>
      </c>
    </row>
    <row r="250" spans="1:18" x14ac:dyDescent="0.2">
      <c r="A250" s="1" t="s">
        <v>16</v>
      </c>
      <c r="B250" s="1" t="s">
        <v>17</v>
      </c>
      <c r="C250" s="1" t="s">
        <v>17</v>
      </c>
      <c r="D250" s="1" t="s">
        <v>761</v>
      </c>
      <c r="E250" s="1" t="s">
        <v>762</v>
      </c>
      <c r="F250" s="1" t="s">
        <v>86</v>
      </c>
      <c r="G250" s="1" t="s">
        <v>102</v>
      </c>
      <c r="H250" s="1" t="s">
        <v>888</v>
      </c>
      <c r="I250" s="1" t="s">
        <v>889</v>
      </c>
      <c r="J250" s="1"/>
      <c r="K250" s="2" t="s">
        <v>890</v>
      </c>
      <c r="L250" s="1"/>
      <c r="M250" s="1">
        <v>1</v>
      </c>
      <c r="N250" s="3">
        <v>4.6900000000000004</v>
      </c>
      <c r="O250" s="62"/>
      <c r="P250" s="3">
        <f t="shared" si="4"/>
        <v>4.6900000000000004</v>
      </c>
      <c r="Q250" s="1"/>
    </row>
    <row r="251" spans="1:18" x14ac:dyDescent="0.2">
      <c r="A251" s="1" t="s">
        <v>16</v>
      </c>
      <c r="B251" s="1" t="s">
        <v>17</v>
      </c>
      <c r="C251" s="1" t="s">
        <v>17</v>
      </c>
      <c r="D251" s="1" t="s">
        <v>761</v>
      </c>
      <c r="E251" s="1" t="s">
        <v>762</v>
      </c>
      <c r="F251" s="1" t="s">
        <v>86</v>
      </c>
      <c r="G251" s="1" t="s">
        <v>157</v>
      </c>
      <c r="H251" s="1" t="s">
        <v>143</v>
      </c>
      <c r="I251" s="1" t="s">
        <v>841</v>
      </c>
      <c r="J251" s="1"/>
      <c r="K251" s="2" t="s">
        <v>842</v>
      </c>
      <c r="L251" s="1"/>
      <c r="M251" s="1">
        <v>1</v>
      </c>
      <c r="N251" s="3">
        <v>4.6900000000000004</v>
      </c>
      <c r="O251" s="62"/>
      <c r="P251" s="3">
        <f t="shared" si="4"/>
        <v>4.6900000000000004</v>
      </c>
      <c r="Q251" s="1"/>
    </row>
    <row r="252" spans="1:18" x14ac:dyDescent="0.2">
      <c r="A252" s="1" t="s">
        <v>16</v>
      </c>
      <c r="B252" s="1" t="s">
        <v>17</v>
      </c>
      <c r="C252" s="1" t="s">
        <v>17</v>
      </c>
      <c r="D252" s="1" t="s">
        <v>761</v>
      </c>
      <c r="E252" s="1" t="s">
        <v>14</v>
      </c>
      <c r="F252" s="1" t="s">
        <v>86</v>
      </c>
      <c r="G252" s="1" t="s">
        <v>157</v>
      </c>
      <c r="H252" s="1" t="s">
        <v>261</v>
      </c>
      <c r="I252" s="1" t="s">
        <v>1003</v>
      </c>
      <c r="J252" s="1"/>
      <c r="K252" s="2" t="s">
        <v>1004</v>
      </c>
      <c r="L252" s="1"/>
      <c r="M252" s="1">
        <v>1</v>
      </c>
      <c r="N252" s="3">
        <v>4.6900000000000004</v>
      </c>
      <c r="O252" s="62"/>
      <c r="P252" s="3">
        <f t="shared" si="4"/>
        <v>4.6900000000000004</v>
      </c>
      <c r="Q252" s="1"/>
      <c r="R252" s="1"/>
    </row>
    <row r="253" spans="1:18" x14ac:dyDescent="0.2">
      <c r="A253" s="1" t="s">
        <v>16</v>
      </c>
      <c r="B253" s="1" t="s">
        <v>17</v>
      </c>
      <c r="C253" s="1" t="s">
        <v>17</v>
      </c>
      <c r="D253" s="1" t="s">
        <v>761</v>
      </c>
      <c r="E253" s="1" t="s">
        <v>762</v>
      </c>
      <c r="F253" s="1" t="s">
        <v>86</v>
      </c>
      <c r="G253" s="1" t="s">
        <v>157</v>
      </c>
      <c r="H253" s="1" t="s">
        <v>83</v>
      </c>
      <c r="I253" s="1" t="s">
        <v>839</v>
      </c>
      <c r="J253" s="1"/>
      <c r="K253" s="2" t="s">
        <v>840</v>
      </c>
      <c r="L253" s="1"/>
      <c r="M253" s="1">
        <v>1</v>
      </c>
      <c r="N253" s="3">
        <v>4.6900000000000004</v>
      </c>
      <c r="O253" s="62"/>
      <c r="P253" s="3">
        <f t="shared" si="4"/>
        <v>4.6900000000000004</v>
      </c>
      <c r="Q253" s="1"/>
    </row>
    <row r="254" spans="1:18" x14ac:dyDescent="0.2">
      <c r="A254" s="4" t="s">
        <v>16</v>
      </c>
      <c r="B254" s="4" t="s">
        <v>17</v>
      </c>
      <c r="C254" s="4" t="s">
        <v>17</v>
      </c>
      <c r="D254" s="4" t="s">
        <v>13</v>
      </c>
      <c r="E254" s="4" t="s">
        <v>14</v>
      </c>
      <c r="F254" s="4" t="s">
        <v>86</v>
      </c>
      <c r="G254" s="4" t="s">
        <v>157</v>
      </c>
      <c r="H254" s="4" t="s">
        <v>83</v>
      </c>
      <c r="I254" s="4" t="s">
        <v>189</v>
      </c>
      <c r="K254" s="5" t="s">
        <v>190</v>
      </c>
      <c r="M254" s="4">
        <v>1</v>
      </c>
      <c r="N254" s="8">
        <v>4.6900000000000004</v>
      </c>
      <c r="P254" s="8">
        <f t="shared" si="4"/>
        <v>4.6900000000000004</v>
      </c>
    </row>
    <row r="255" spans="1:18" x14ac:dyDescent="0.2">
      <c r="A255" s="1" t="s">
        <v>16</v>
      </c>
      <c r="B255" s="1" t="s">
        <v>17</v>
      </c>
      <c r="C255" s="1" t="s">
        <v>17</v>
      </c>
      <c r="D255" s="1" t="s">
        <v>761</v>
      </c>
      <c r="E255" s="1" t="s">
        <v>762</v>
      </c>
      <c r="F255" s="1" t="s">
        <v>86</v>
      </c>
      <c r="G255" s="1" t="s">
        <v>157</v>
      </c>
      <c r="H255" s="1" t="s">
        <v>83</v>
      </c>
      <c r="I255" s="1" t="s">
        <v>189</v>
      </c>
      <c r="J255" s="1"/>
      <c r="K255" s="2" t="s">
        <v>190</v>
      </c>
      <c r="L255" s="1"/>
      <c r="M255" s="1">
        <v>3</v>
      </c>
      <c r="N255" s="3">
        <v>4.6900000000000004</v>
      </c>
      <c r="O255" s="62"/>
      <c r="P255" s="3">
        <f t="shared" si="4"/>
        <v>14.07</v>
      </c>
      <c r="Q255" s="1"/>
    </row>
    <row r="256" spans="1:18" x14ac:dyDescent="0.2">
      <c r="A256" s="1" t="s">
        <v>16</v>
      </c>
      <c r="B256" s="1" t="s">
        <v>17</v>
      </c>
      <c r="C256" s="1" t="s">
        <v>17</v>
      </c>
      <c r="D256" s="1" t="s">
        <v>761</v>
      </c>
      <c r="E256" s="1" t="s">
        <v>14</v>
      </c>
      <c r="F256" s="1" t="s">
        <v>86</v>
      </c>
      <c r="G256" s="1" t="s">
        <v>157</v>
      </c>
      <c r="H256" s="1" t="s">
        <v>83</v>
      </c>
      <c r="I256" s="1" t="s">
        <v>189</v>
      </c>
      <c r="J256" s="1"/>
      <c r="K256" s="2" t="s">
        <v>190</v>
      </c>
      <c r="L256" s="1"/>
      <c r="M256" s="1">
        <v>1</v>
      </c>
      <c r="N256" s="3">
        <v>4.6900000000000004</v>
      </c>
      <c r="O256" s="62"/>
      <c r="P256" s="3">
        <f t="shared" si="4"/>
        <v>4.6900000000000004</v>
      </c>
      <c r="Q256" s="1"/>
      <c r="R256" s="1"/>
    </row>
    <row r="257" spans="1:18" x14ac:dyDescent="0.2">
      <c r="A257" s="4" t="s">
        <v>16</v>
      </c>
      <c r="B257" s="4" t="s">
        <v>17</v>
      </c>
      <c r="C257" s="4" t="s">
        <v>17</v>
      </c>
      <c r="D257" s="4" t="s">
        <v>13</v>
      </c>
      <c r="E257" s="4" t="s">
        <v>14</v>
      </c>
      <c r="F257" s="4" t="s">
        <v>86</v>
      </c>
      <c r="G257" s="4" t="s">
        <v>157</v>
      </c>
      <c r="H257" s="4" t="s">
        <v>412</v>
      </c>
      <c r="I257" s="4" t="s">
        <v>55</v>
      </c>
      <c r="K257" s="5" t="s">
        <v>413</v>
      </c>
      <c r="M257" s="4">
        <v>8</v>
      </c>
      <c r="N257" s="8">
        <v>4.6900000000000004</v>
      </c>
      <c r="P257" s="8">
        <f t="shared" si="4"/>
        <v>37.520000000000003</v>
      </c>
    </row>
    <row r="258" spans="1:18" x14ac:dyDescent="0.2">
      <c r="A258" s="1" t="s">
        <v>16</v>
      </c>
      <c r="B258" s="1" t="s">
        <v>17</v>
      </c>
      <c r="C258" s="1" t="s">
        <v>17</v>
      </c>
      <c r="D258" s="1" t="s">
        <v>761</v>
      </c>
      <c r="E258" s="1" t="s">
        <v>762</v>
      </c>
      <c r="F258" s="1" t="s">
        <v>86</v>
      </c>
      <c r="G258" s="1" t="s">
        <v>157</v>
      </c>
      <c r="H258" s="1" t="s">
        <v>640</v>
      </c>
      <c r="I258" s="1" t="s">
        <v>55</v>
      </c>
      <c r="J258" s="1"/>
      <c r="K258" s="2" t="s">
        <v>413</v>
      </c>
      <c r="L258" s="1"/>
      <c r="M258" s="1">
        <v>7</v>
      </c>
      <c r="N258" s="3">
        <v>4.6900000000000004</v>
      </c>
      <c r="O258" s="62"/>
      <c r="P258" s="3">
        <f t="shared" si="4"/>
        <v>32.830000000000005</v>
      </c>
      <c r="Q258" s="1"/>
    </row>
    <row r="259" spans="1:18" x14ac:dyDescent="0.2">
      <c r="A259" s="4" t="s">
        <v>16</v>
      </c>
      <c r="B259" s="4" t="s">
        <v>17</v>
      </c>
      <c r="C259" s="4" t="s">
        <v>17</v>
      </c>
      <c r="D259" s="4" t="s">
        <v>13</v>
      </c>
      <c r="E259" s="4" t="s">
        <v>14</v>
      </c>
      <c r="F259" s="4" t="s">
        <v>86</v>
      </c>
      <c r="G259" s="4" t="s">
        <v>157</v>
      </c>
      <c r="H259" s="4" t="s">
        <v>377</v>
      </c>
      <c r="I259" s="4" t="s">
        <v>18</v>
      </c>
      <c r="K259" s="5" t="s">
        <v>378</v>
      </c>
      <c r="M259" s="4">
        <v>1</v>
      </c>
      <c r="N259" s="8">
        <v>4.6900000000000004</v>
      </c>
      <c r="P259" s="8">
        <f t="shared" si="4"/>
        <v>4.6900000000000004</v>
      </c>
    </row>
    <row r="260" spans="1:18" x14ac:dyDescent="0.2">
      <c r="A260" s="4" t="s">
        <v>16</v>
      </c>
      <c r="B260" s="4" t="s">
        <v>17</v>
      </c>
      <c r="C260" s="4" t="s">
        <v>17</v>
      </c>
      <c r="D260" s="4" t="s">
        <v>13</v>
      </c>
      <c r="E260" s="4" t="s">
        <v>14</v>
      </c>
      <c r="F260" s="4" t="s">
        <v>86</v>
      </c>
      <c r="G260" s="4" t="s">
        <v>157</v>
      </c>
      <c r="H260" s="4" t="s">
        <v>91</v>
      </c>
      <c r="I260" s="4" t="s">
        <v>92</v>
      </c>
      <c r="K260" s="5" t="s">
        <v>162</v>
      </c>
      <c r="M260" s="4">
        <v>1</v>
      </c>
      <c r="N260" s="8">
        <v>4.6900000000000004</v>
      </c>
      <c r="P260" s="8">
        <f t="shared" si="4"/>
        <v>4.6900000000000004</v>
      </c>
    </row>
    <row r="261" spans="1:18" x14ac:dyDescent="0.2">
      <c r="A261" s="1" t="s">
        <v>16</v>
      </c>
      <c r="B261" s="1" t="s">
        <v>17</v>
      </c>
      <c r="C261" s="1" t="s">
        <v>17</v>
      </c>
      <c r="D261" s="1" t="s">
        <v>761</v>
      </c>
      <c r="E261" s="1" t="s">
        <v>762</v>
      </c>
      <c r="F261" s="1" t="s">
        <v>86</v>
      </c>
      <c r="G261" s="1" t="s">
        <v>157</v>
      </c>
      <c r="H261" s="1" t="s">
        <v>91</v>
      </c>
      <c r="I261" s="1" t="s">
        <v>77</v>
      </c>
      <c r="J261" s="1"/>
      <c r="K261" s="2" t="s">
        <v>836</v>
      </c>
      <c r="L261" s="1"/>
      <c r="M261" s="1">
        <v>1</v>
      </c>
      <c r="N261" s="3">
        <v>4.6900000000000004</v>
      </c>
      <c r="O261" s="62"/>
      <c r="P261" s="3">
        <f t="shared" si="4"/>
        <v>4.6900000000000004</v>
      </c>
      <c r="Q261" s="1"/>
    </row>
    <row r="262" spans="1:18" x14ac:dyDescent="0.2">
      <c r="A262" s="4" t="s">
        <v>16</v>
      </c>
      <c r="B262" s="4" t="s">
        <v>17</v>
      </c>
      <c r="C262" s="4" t="s">
        <v>17</v>
      </c>
      <c r="D262" s="4" t="s">
        <v>13</v>
      </c>
      <c r="E262" s="4" t="s">
        <v>14</v>
      </c>
      <c r="F262" s="4" t="s">
        <v>86</v>
      </c>
      <c r="G262" s="4" t="s">
        <v>157</v>
      </c>
      <c r="H262" s="4" t="s">
        <v>91</v>
      </c>
      <c r="I262" s="4" t="s">
        <v>332</v>
      </c>
      <c r="K262" s="5" t="s">
        <v>333</v>
      </c>
      <c r="M262" s="4">
        <v>1</v>
      </c>
      <c r="N262" s="8">
        <v>4.6900000000000004</v>
      </c>
      <c r="P262" s="8">
        <f t="shared" si="4"/>
        <v>4.6900000000000004</v>
      </c>
    </row>
    <row r="263" spans="1:18" x14ac:dyDescent="0.2">
      <c r="A263" s="1" t="s">
        <v>16</v>
      </c>
      <c r="B263" s="1" t="s">
        <v>17</v>
      </c>
      <c r="C263" s="1" t="s">
        <v>17</v>
      </c>
      <c r="D263" s="1" t="s">
        <v>761</v>
      </c>
      <c r="E263" s="1" t="s">
        <v>762</v>
      </c>
      <c r="F263" s="1" t="s">
        <v>86</v>
      </c>
      <c r="G263" s="1" t="s">
        <v>157</v>
      </c>
      <c r="H263" s="1" t="s">
        <v>91</v>
      </c>
      <c r="I263" s="1" t="s">
        <v>332</v>
      </c>
      <c r="J263" s="1"/>
      <c r="K263" s="2" t="s">
        <v>333</v>
      </c>
      <c r="L263" s="1"/>
      <c r="M263" s="1">
        <v>1</v>
      </c>
      <c r="N263" s="3">
        <v>4.6900000000000004</v>
      </c>
      <c r="O263" s="62"/>
      <c r="P263" s="3">
        <f t="shared" si="4"/>
        <v>4.6900000000000004</v>
      </c>
      <c r="Q263" s="1"/>
    </row>
    <row r="264" spans="1:18" x14ac:dyDescent="0.2">
      <c r="A264" s="1" t="s">
        <v>16</v>
      </c>
      <c r="B264" s="1" t="s">
        <v>17</v>
      </c>
      <c r="C264" s="1" t="s">
        <v>17</v>
      </c>
      <c r="D264" s="1" t="s">
        <v>761</v>
      </c>
      <c r="E264" s="1" t="s">
        <v>14</v>
      </c>
      <c r="F264" s="1" t="s">
        <v>86</v>
      </c>
      <c r="G264" s="1" t="s">
        <v>157</v>
      </c>
      <c r="H264" s="1" t="s">
        <v>91</v>
      </c>
      <c r="I264" s="1" t="s">
        <v>332</v>
      </c>
      <c r="J264" s="1"/>
      <c r="K264" s="2" t="s">
        <v>333</v>
      </c>
      <c r="L264" s="1"/>
      <c r="M264" s="1">
        <v>1</v>
      </c>
      <c r="N264" s="3">
        <v>4.6900000000000004</v>
      </c>
      <c r="O264" s="62"/>
      <c r="P264" s="3">
        <f t="shared" si="4"/>
        <v>4.6900000000000004</v>
      </c>
      <c r="Q264" s="1"/>
      <c r="R264" s="1"/>
    </row>
    <row r="265" spans="1:18" x14ac:dyDescent="0.2">
      <c r="A265" s="4" t="s">
        <v>16</v>
      </c>
      <c r="B265" s="4" t="s">
        <v>17</v>
      </c>
      <c r="C265" s="4" t="s">
        <v>17</v>
      </c>
      <c r="D265" s="4" t="s">
        <v>13</v>
      </c>
      <c r="E265" s="4" t="s">
        <v>14</v>
      </c>
      <c r="F265" s="4" t="s">
        <v>86</v>
      </c>
      <c r="G265" s="4" t="s">
        <v>157</v>
      </c>
      <c r="H265" s="4" t="s">
        <v>91</v>
      </c>
      <c r="I265" s="4" t="s">
        <v>160</v>
      </c>
      <c r="K265" s="5" t="s">
        <v>161</v>
      </c>
      <c r="M265" s="4">
        <v>1</v>
      </c>
      <c r="N265" s="8">
        <v>4.6900000000000004</v>
      </c>
      <c r="P265" s="8">
        <f t="shared" si="4"/>
        <v>4.6900000000000004</v>
      </c>
    </row>
    <row r="266" spans="1:18" x14ac:dyDescent="0.2">
      <c r="A266" s="4" t="s">
        <v>16</v>
      </c>
      <c r="B266" s="4" t="s">
        <v>17</v>
      </c>
      <c r="C266" s="4" t="s">
        <v>17</v>
      </c>
      <c r="D266" s="4" t="s">
        <v>13</v>
      </c>
      <c r="E266" s="4" t="s">
        <v>14</v>
      </c>
      <c r="F266" s="4" t="s">
        <v>86</v>
      </c>
      <c r="G266" s="4" t="s">
        <v>157</v>
      </c>
      <c r="H266" s="4" t="s">
        <v>91</v>
      </c>
      <c r="I266" s="4" t="s">
        <v>46</v>
      </c>
      <c r="K266" s="5" t="s">
        <v>188</v>
      </c>
      <c r="M266" s="4">
        <v>2</v>
      </c>
      <c r="N266" s="8">
        <v>4.6900000000000004</v>
      </c>
      <c r="P266" s="8">
        <f t="shared" si="4"/>
        <v>9.3800000000000008</v>
      </c>
    </row>
    <row r="267" spans="1:18" x14ac:dyDescent="0.2">
      <c r="A267" s="1" t="s">
        <v>16</v>
      </c>
      <c r="B267" s="1" t="s">
        <v>17</v>
      </c>
      <c r="C267" s="1" t="s">
        <v>17</v>
      </c>
      <c r="D267" s="1" t="s">
        <v>761</v>
      </c>
      <c r="E267" s="1" t="s">
        <v>762</v>
      </c>
      <c r="F267" s="1" t="s">
        <v>86</v>
      </c>
      <c r="G267" s="1" t="s">
        <v>157</v>
      </c>
      <c r="H267" s="1" t="s">
        <v>91</v>
      </c>
      <c r="I267" s="1" t="s">
        <v>46</v>
      </c>
      <c r="J267" s="1"/>
      <c r="K267" s="2" t="s">
        <v>188</v>
      </c>
      <c r="L267" s="1"/>
      <c r="M267" s="1">
        <v>2</v>
      </c>
      <c r="N267" s="3">
        <v>4.6900000000000004</v>
      </c>
      <c r="O267" s="62"/>
      <c r="P267" s="3">
        <f t="shared" si="4"/>
        <v>9.3800000000000008</v>
      </c>
      <c r="Q267" s="1"/>
    </row>
    <row r="268" spans="1:18" x14ac:dyDescent="0.2">
      <c r="A268" s="1" t="s">
        <v>16</v>
      </c>
      <c r="B268" s="1" t="s">
        <v>17</v>
      </c>
      <c r="C268" s="1" t="s">
        <v>17</v>
      </c>
      <c r="D268" s="1" t="s">
        <v>761</v>
      </c>
      <c r="E268" s="1" t="s">
        <v>14</v>
      </c>
      <c r="F268" s="1" t="s">
        <v>86</v>
      </c>
      <c r="G268" s="1" t="s">
        <v>157</v>
      </c>
      <c r="H268" s="1" t="s">
        <v>91</v>
      </c>
      <c r="I268" s="1" t="s">
        <v>46</v>
      </c>
      <c r="J268" s="1"/>
      <c r="K268" s="2" t="s">
        <v>188</v>
      </c>
      <c r="L268" s="1"/>
      <c r="M268" s="1">
        <v>1</v>
      </c>
      <c r="N268" s="3">
        <v>4.6900000000000004</v>
      </c>
      <c r="O268" s="62"/>
      <c r="P268" s="3">
        <f t="shared" si="4"/>
        <v>4.6900000000000004</v>
      </c>
      <c r="Q268" s="1"/>
      <c r="R268" s="1"/>
    </row>
    <row r="269" spans="1:18" x14ac:dyDescent="0.2">
      <c r="A269" s="4" t="s">
        <v>12</v>
      </c>
      <c r="B269" s="4" t="s">
        <v>17</v>
      </c>
      <c r="C269" s="4" t="s">
        <v>17</v>
      </c>
      <c r="D269" s="4" t="s">
        <v>13</v>
      </c>
      <c r="E269" s="4" t="s">
        <v>14</v>
      </c>
      <c r="F269" s="4" t="s">
        <v>86</v>
      </c>
      <c r="G269" s="4" t="s">
        <v>122</v>
      </c>
      <c r="H269" s="4" t="s">
        <v>15</v>
      </c>
      <c r="I269" s="4" t="s">
        <v>306</v>
      </c>
      <c r="K269" s="5" t="s">
        <v>307</v>
      </c>
      <c r="M269" s="4">
        <v>1</v>
      </c>
      <c r="N269" s="8">
        <v>5</v>
      </c>
      <c r="P269" s="8">
        <f t="shared" si="4"/>
        <v>5</v>
      </c>
    </row>
    <row r="270" spans="1:18" x14ac:dyDescent="0.2">
      <c r="A270" s="1" t="s">
        <v>12</v>
      </c>
      <c r="B270" s="1" t="s">
        <v>17</v>
      </c>
      <c r="C270" s="1" t="s">
        <v>17</v>
      </c>
      <c r="D270" s="1" t="s">
        <v>761</v>
      </c>
      <c r="E270" s="1" t="s">
        <v>762</v>
      </c>
      <c r="F270" s="1" t="s">
        <v>86</v>
      </c>
      <c r="G270" s="1" t="s">
        <v>122</v>
      </c>
      <c r="H270" s="1" t="s">
        <v>777</v>
      </c>
      <c r="I270" s="1" t="s">
        <v>789</v>
      </c>
      <c r="J270" s="1"/>
      <c r="K270" s="2" t="s">
        <v>790</v>
      </c>
      <c r="L270" s="1"/>
      <c r="M270" s="1">
        <v>1</v>
      </c>
      <c r="N270" s="3">
        <v>7.6</v>
      </c>
      <c r="O270" s="62"/>
      <c r="P270" s="3">
        <f t="shared" si="4"/>
        <v>7.6</v>
      </c>
      <c r="Q270" s="1"/>
    </row>
    <row r="271" spans="1:18" x14ac:dyDescent="0.2">
      <c r="A271" s="4" t="s">
        <v>12</v>
      </c>
      <c r="B271" s="4" t="s">
        <v>17</v>
      </c>
      <c r="C271" s="4" t="s">
        <v>17</v>
      </c>
      <c r="D271" s="4" t="s">
        <v>13</v>
      </c>
      <c r="E271" s="4" t="s">
        <v>14</v>
      </c>
      <c r="F271" s="4" t="s">
        <v>86</v>
      </c>
      <c r="G271" s="4" t="s">
        <v>122</v>
      </c>
      <c r="H271" s="4" t="s">
        <v>269</v>
      </c>
      <c r="I271" s="4" t="s">
        <v>270</v>
      </c>
      <c r="K271" s="5" t="s">
        <v>271</v>
      </c>
      <c r="M271" s="4">
        <v>1</v>
      </c>
      <c r="N271" s="8">
        <v>7.6</v>
      </c>
      <c r="P271" s="8">
        <f t="shared" si="4"/>
        <v>7.6</v>
      </c>
    </row>
    <row r="272" spans="1:18" x14ac:dyDescent="0.2">
      <c r="A272" s="4" t="s">
        <v>12</v>
      </c>
      <c r="B272" s="4" t="s">
        <v>17</v>
      </c>
      <c r="C272" s="4" t="s">
        <v>17</v>
      </c>
      <c r="D272" s="4" t="s">
        <v>13</v>
      </c>
      <c r="E272" s="4" t="s">
        <v>14</v>
      </c>
      <c r="F272" s="4" t="s">
        <v>86</v>
      </c>
      <c r="G272" s="4" t="s">
        <v>122</v>
      </c>
      <c r="H272" s="4" t="s">
        <v>277</v>
      </c>
      <c r="I272" s="4" t="s">
        <v>278</v>
      </c>
      <c r="K272" s="5" t="s">
        <v>279</v>
      </c>
      <c r="M272" s="4">
        <v>1</v>
      </c>
      <c r="N272" s="8">
        <v>4.9000000000000004</v>
      </c>
      <c r="P272" s="8">
        <f t="shared" si="4"/>
        <v>4.9000000000000004</v>
      </c>
    </row>
    <row r="273" spans="1:18" x14ac:dyDescent="0.2">
      <c r="A273" s="4" t="s">
        <v>16</v>
      </c>
      <c r="B273" s="4" t="s">
        <v>17</v>
      </c>
      <c r="C273" s="4" t="s">
        <v>17</v>
      </c>
      <c r="D273" s="4" t="s">
        <v>13</v>
      </c>
      <c r="E273" s="4" t="s">
        <v>14</v>
      </c>
      <c r="F273" s="4" t="s">
        <v>86</v>
      </c>
      <c r="G273" s="4" t="s">
        <v>102</v>
      </c>
      <c r="H273" s="4" t="s">
        <v>477</v>
      </c>
      <c r="I273" s="4" t="s">
        <v>478</v>
      </c>
      <c r="K273" s="5" t="s">
        <v>479</v>
      </c>
      <c r="M273" s="4">
        <v>0</v>
      </c>
      <c r="N273" s="8">
        <v>4.6900000000000004</v>
      </c>
      <c r="O273" s="61">
        <v>-1</v>
      </c>
      <c r="P273" s="8">
        <f t="shared" si="4"/>
        <v>-4.6900000000000004</v>
      </c>
    </row>
    <row r="274" spans="1:18" x14ac:dyDescent="0.2">
      <c r="A274" s="1" t="s">
        <v>16</v>
      </c>
      <c r="B274" s="1" t="s">
        <v>17</v>
      </c>
      <c r="C274" s="1" t="s">
        <v>17</v>
      </c>
      <c r="D274" s="1" t="s">
        <v>761</v>
      </c>
      <c r="E274" s="1" t="s">
        <v>14</v>
      </c>
      <c r="F274" s="1" t="s">
        <v>86</v>
      </c>
      <c r="G274" s="1" t="s">
        <v>102</v>
      </c>
      <c r="H274" s="1" t="s">
        <v>450</v>
      </c>
      <c r="I274" s="1" t="s">
        <v>478</v>
      </c>
      <c r="J274" s="1"/>
      <c r="K274" s="2" t="s">
        <v>479</v>
      </c>
      <c r="L274" s="1"/>
      <c r="M274" s="1">
        <v>2</v>
      </c>
      <c r="N274" s="3">
        <v>4.6900000000000004</v>
      </c>
      <c r="O274" s="62"/>
      <c r="P274" s="3">
        <f t="shared" si="4"/>
        <v>9.3800000000000008</v>
      </c>
      <c r="Q274" s="1"/>
      <c r="R274" s="1"/>
    </row>
    <row r="275" spans="1:18" x14ac:dyDescent="0.2">
      <c r="A275" s="4" t="s">
        <v>16</v>
      </c>
      <c r="B275" s="4" t="s">
        <v>17</v>
      </c>
      <c r="C275" s="4" t="s">
        <v>17</v>
      </c>
      <c r="D275" s="4" t="s">
        <v>13</v>
      </c>
      <c r="E275" s="4" t="s">
        <v>14</v>
      </c>
      <c r="F275" s="4" t="s">
        <v>86</v>
      </c>
      <c r="G275" s="4" t="s">
        <v>136</v>
      </c>
      <c r="H275" s="4" t="s">
        <v>33</v>
      </c>
      <c r="I275" s="4" t="s">
        <v>56</v>
      </c>
      <c r="K275" s="5" t="s">
        <v>436</v>
      </c>
      <c r="M275" s="4">
        <v>1</v>
      </c>
      <c r="N275" s="8">
        <v>4.6900000000000004</v>
      </c>
      <c r="P275" s="8">
        <f t="shared" si="4"/>
        <v>4.6900000000000004</v>
      </c>
    </row>
    <row r="276" spans="1:18" x14ac:dyDescent="0.2">
      <c r="A276" s="1" t="s">
        <v>16</v>
      </c>
      <c r="B276" s="1" t="s">
        <v>17</v>
      </c>
      <c r="C276" s="1" t="s">
        <v>17</v>
      </c>
      <c r="D276" s="1" t="s">
        <v>761</v>
      </c>
      <c r="E276" s="1" t="s">
        <v>762</v>
      </c>
      <c r="F276" s="1" t="s">
        <v>86</v>
      </c>
      <c r="G276" s="1" t="s">
        <v>136</v>
      </c>
      <c r="H276" s="1" t="s">
        <v>556</v>
      </c>
      <c r="I276" s="1" t="s">
        <v>56</v>
      </c>
      <c r="J276" s="1"/>
      <c r="K276" s="2" t="s">
        <v>436</v>
      </c>
      <c r="L276" s="1"/>
      <c r="M276" s="1">
        <v>3</v>
      </c>
      <c r="N276" s="3">
        <v>4.6900000000000004</v>
      </c>
      <c r="O276" s="62"/>
      <c r="P276" s="3">
        <f t="shared" si="4"/>
        <v>14.07</v>
      </c>
      <c r="Q276" s="1"/>
      <c r="R276" s="1"/>
    </row>
    <row r="277" spans="1:18" x14ac:dyDescent="0.2">
      <c r="A277" s="1" t="s">
        <v>16</v>
      </c>
      <c r="B277" s="1" t="s">
        <v>17</v>
      </c>
      <c r="C277" s="1" t="s">
        <v>17</v>
      </c>
      <c r="D277" s="1" t="s">
        <v>761</v>
      </c>
      <c r="E277" s="1" t="s">
        <v>14</v>
      </c>
      <c r="F277" s="1" t="s">
        <v>86</v>
      </c>
      <c r="G277" s="1" t="s">
        <v>157</v>
      </c>
      <c r="H277" s="1" t="s">
        <v>143</v>
      </c>
      <c r="I277" s="1" t="s">
        <v>1001</v>
      </c>
      <c r="J277" s="1"/>
      <c r="K277" s="2" t="s">
        <v>1002</v>
      </c>
      <c r="L277" s="1"/>
      <c r="M277" s="1">
        <v>1</v>
      </c>
      <c r="N277" s="3">
        <v>4.6900000000000004</v>
      </c>
      <c r="O277" s="62"/>
      <c r="P277" s="3">
        <f t="shared" si="4"/>
        <v>4.6900000000000004</v>
      </c>
      <c r="Q277" s="1"/>
      <c r="R277" s="1"/>
    </row>
    <row r="278" spans="1:18" x14ac:dyDescent="0.2">
      <c r="A278" s="1" t="s">
        <v>12</v>
      </c>
      <c r="B278" s="1" t="s">
        <v>17</v>
      </c>
      <c r="C278" s="1" t="s">
        <v>17</v>
      </c>
      <c r="D278" s="1" t="s">
        <v>761</v>
      </c>
      <c r="E278" s="1" t="s">
        <v>762</v>
      </c>
      <c r="F278" s="1" t="s">
        <v>86</v>
      </c>
      <c r="G278" s="1" t="s">
        <v>122</v>
      </c>
      <c r="H278" s="1" t="s">
        <v>269</v>
      </c>
      <c r="I278" s="1" t="s">
        <v>792</v>
      </c>
      <c r="J278" s="1"/>
      <c r="K278" s="2" t="s">
        <v>793</v>
      </c>
      <c r="L278" s="1"/>
      <c r="M278" s="1">
        <v>1</v>
      </c>
      <c r="N278" s="3">
        <v>7.6</v>
      </c>
      <c r="O278" s="62"/>
      <c r="P278" s="3">
        <f t="shared" si="4"/>
        <v>7.6</v>
      </c>
      <c r="Q278" s="1"/>
    </row>
    <row r="279" spans="1:18" x14ac:dyDescent="0.2">
      <c r="A279" s="4" t="s">
        <v>12</v>
      </c>
      <c r="B279" s="4" t="s">
        <v>17</v>
      </c>
      <c r="C279" s="4" t="s">
        <v>17</v>
      </c>
      <c r="D279" s="4" t="s">
        <v>13</v>
      </c>
      <c r="E279" s="4" t="s">
        <v>14</v>
      </c>
      <c r="F279" s="4" t="s">
        <v>86</v>
      </c>
      <c r="G279" s="4" t="s">
        <v>122</v>
      </c>
      <c r="H279" s="4" t="s">
        <v>274</v>
      </c>
      <c r="I279" s="4" t="s">
        <v>275</v>
      </c>
      <c r="K279" s="5" t="s">
        <v>276</v>
      </c>
      <c r="M279" s="4">
        <v>1</v>
      </c>
      <c r="N279" s="8">
        <v>7.6</v>
      </c>
      <c r="P279" s="8">
        <f t="shared" si="4"/>
        <v>7.6</v>
      </c>
    </row>
    <row r="280" spans="1:18" x14ac:dyDescent="0.2">
      <c r="A280" s="4" t="s">
        <v>12</v>
      </c>
      <c r="B280" s="4" t="s">
        <v>17</v>
      </c>
      <c r="C280" s="4" t="s">
        <v>17</v>
      </c>
      <c r="D280" s="4" t="s">
        <v>13</v>
      </c>
      <c r="E280" s="4" t="s">
        <v>14</v>
      </c>
      <c r="F280" s="4" t="s">
        <v>86</v>
      </c>
      <c r="G280" s="4" t="s">
        <v>122</v>
      </c>
      <c r="H280" s="4" t="s">
        <v>15</v>
      </c>
      <c r="I280" s="4" t="s">
        <v>389</v>
      </c>
      <c r="K280" s="5" t="s">
        <v>390</v>
      </c>
      <c r="M280" s="4">
        <v>2</v>
      </c>
      <c r="N280" s="8">
        <v>10.64</v>
      </c>
      <c r="P280" s="8">
        <f t="shared" si="4"/>
        <v>21.28</v>
      </c>
    </row>
    <row r="281" spans="1:18" x14ac:dyDescent="0.2">
      <c r="A281" s="1" t="s">
        <v>16</v>
      </c>
      <c r="B281" s="1" t="s">
        <v>17</v>
      </c>
      <c r="C281" s="1" t="s">
        <v>17</v>
      </c>
      <c r="D281" s="1" t="s">
        <v>761</v>
      </c>
      <c r="E281" s="1" t="s">
        <v>762</v>
      </c>
      <c r="F281" s="1" t="s">
        <v>86</v>
      </c>
      <c r="G281" s="1" t="s">
        <v>102</v>
      </c>
      <c r="H281" s="1" t="s">
        <v>851</v>
      </c>
      <c r="I281" s="1" t="s">
        <v>852</v>
      </c>
      <c r="J281" s="1"/>
      <c r="K281" s="2" t="s">
        <v>853</v>
      </c>
      <c r="L281" s="1"/>
      <c r="M281" s="1">
        <v>1</v>
      </c>
      <c r="N281" s="3">
        <v>4.6900000000000004</v>
      </c>
      <c r="O281" s="62"/>
      <c r="P281" s="3">
        <f t="shared" si="4"/>
        <v>4.6900000000000004</v>
      </c>
      <c r="Q281" s="1"/>
    </row>
    <row r="282" spans="1:18" x14ac:dyDescent="0.2">
      <c r="A282" s="1" t="s">
        <v>16</v>
      </c>
      <c r="B282" s="1" t="s">
        <v>17</v>
      </c>
      <c r="C282" s="1" t="s">
        <v>17</v>
      </c>
      <c r="D282" s="1" t="s">
        <v>761</v>
      </c>
      <c r="E282" s="1" t="s">
        <v>762</v>
      </c>
      <c r="F282" s="1" t="s">
        <v>86</v>
      </c>
      <c r="G282" s="1" t="s">
        <v>102</v>
      </c>
      <c r="H282" s="1" t="s">
        <v>809</v>
      </c>
      <c r="I282" s="1" t="s">
        <v>467</v>
      </c>
      <c r="J282" s="1"/>
      <c r="K282" s="2" t="s">
        <v>891</v>
      </c>
      <c r="L282" s="1"/>
      <c r="M282" s="1">
        <v>1</v>
      </c>
      <c r="N282" s="3">
        <v>4.6900000000000004</v>
      </c>
      <c r="O282" s="62"/>
      <c r="P282" s="3">
        <f t="shared" si="4"/>
        <v>4.6900000000000004</v>
      </c>
      <c r="Q282" s="1"/>
    </row>
    <row r="283" spans="1:18" x14ac:dyDescent="0.2">
      <c r="A283" s="1" t="s">
        <v>16</v>
      </c>
      <c r="B283" s="1" t="s">
        <v>17</v>
      </c>
      <c r="C283" s="1" t="s">
        <v>17</v>
      </c>
      <c r="D283" s="1" t="s">
        <v>761</v>
      </c>
      <c r="E283" s="1" t="s">
        <v>762</v>
      </c>
      <c r="F283" s="1" t="s">
        <v>86</v>
      </c>
      <c r="G283" s="1" t="s">
        <v>122</v>
      </c>
      <c r="H283" s="1" t="s">
        <v>904</v>
      </c>
      <c r="I283" s="1" t="s">
        <v>905</v>
      </c>
      <c r="J283" s="1"/>
      <c r="K283" s="2" t="s">
        <v>906</v>
      </c>
      <c r="L283" s="1"/>
      <c r="M283" s="1">
        <v>1</v>
      </c>
      <c r="N283" s="3">
        <v>4.6900000000000004</v>
      </c>
      <c r="O283" s="62"/>
      <c r="P283" s="3">
        <f t="shared" si="4"/>
        <v>4.6900000000000004</v>
      </c>
      <c r="Q283" s="1"/>
    </row>
    <row r="284" spans="1:18" x14ac:dyDescent="0.2">
      <c r="A284" s="1" t="s">
        <v>16</v>
      </c>
      <c r="B284" s="1" t="s">
        <v>17</v>
      </c>
      <c r="C284" s="1" t="s">
        <v>17</v>
      </c>
      <c r="D284" s="1" t="s">
        <v>761</v>
      </c>
      <c r="E284" s="1" t="s">
        <v>762</v>
      </c>
      <c r="F284" s="1" t="s">
        <v>86</v>
      </c>
      <c r="G284" s="1" t="s">
        <v>157</v>
      </c>
      <c r="H284" s="1" t="s">
        <v>580</v>
      </c>
      <c r="I284" s="1" t="s">
        <v>831</v>
      </c>
      <c r="J284" s="1"/>
      <c r="K284" s="2" t="s">
        <v>832</v>
      </c>
      <c r="L284" s="1"/>
      <c r="M284" s="1">
        <v>1</v>
      </c>
      <c r="N284" s="3">
        <v>4.6900000000000004</v>
      </c>
      <c r="O284" s="62"/>
      <c r="P284" s="3">
        <f t="shared" si="4"/>
        <v>4.6900000000000004</v>
      </c>
      <c r="Q284" s="1"/>
    </row>
    <row r="285" spans="1:18" x14ac:dyDescent="0.2">
      <c r="A285" s="4" t="s">
        <v>16</v>
      </c>
      <c r="B285" s="4" t="s">
        <v>17</v>
      </c>
      <c r="C285" s="4" t="s">
        <v>17</v>
      </c>
      <c r="D285" s="4" t="s">
        <v>13</v>
      </c>
      <c r="E285" s="4" t="s">
        <v>14</v>
      </c>
      <c r="F285" s="4" t="s">
        <v>86</v>
      </c>
      <c r="G285" s="4" t="s">
        <v>102</v>
      </c>
      <c r="H285" s="4" t="s">
        <v>253</v>
      </c>
      <c r="I285" s="4" t="s">
        <v>254</v>
      </c>
      <c r="K285" s="5" t="s">
        <v>255</v>
      </c>
      <c r="M285" s="4">
        <v>1</v>
      </c>
      <c r="N285" s="8">
        <v>4.6900000000000004</v>
      </c>
      <c r="O285" s="61">
        <v>-1</v>
      </c>
      <c r="P285" s="8">
        <f t="shared" si="4"/>
        <v>0</v>
      </c>
    </row>
    <row r="286" spans="1:18" x14ac:dyDescent="0.2">
      <c r="A286" s="4" t="s">
        <v>12</v>
      </c>
      <c r="B286" s="4" t="s">
        <v>17</v>
      </c>
      <c r="C286" s="4" t="s">
        <v>17</v>
      </c>
      <c r="D286" s="4" t="s">
        <v>13</v>
      </c>
      <c r="E286" s="4" t="s">
        <v>14</v>
      </c>
      <c r="F286" s="4" t="s">
        <v>86</v>
      </c>
      <c r="G286" s="4" t="s">
        <v>122</v>
      </c>
      <c r="H286" s="4" t="s">
        <v>312</v>
      </c>
      <c r="I286" s="4" t="s">
        <v>313</v>
      </c>
      <c r="K286" s="5" t="s">
        <v>314</v>
      </c>
      <c r="M286" s="4">
        <v>1</v>
      </c>
      <c r="N286" s="8">
        <v>7.6</v>
      </c>
      <c r="P286" s="8">
        <f t="shared" si="4"/>
        <v>7.6</v>
      </c>
    </row>
    <row r="287" spans="1:18" x14ac:dyDescent="0.2">
      <c r="A287" s="4" t="s">
        <v>12</v>
      </c>
      <c r="B287" s="4" t="s">
        <v>17</v>
      </c>
      <c r="C287" s="4" t="s">
        <v>17</v>
      </c>
      <c r="D287" s="4" t="s">
        <v>13</v>
      </c>
      <c r="E287" s="4" t="s">
        <v>14</v>
      </c>
      <c r="F287" s="4" t="s">
        <v>86</v>
      </c>
      <c r="G287" s="4" t="s">
        <v>90</v>
      </c>
      <c r="H287" s="4" t="s">
        <v>145</v>
      </c>
      <c r="I287" s="4" t="s">
        <v>246</v>
      </c>
      <c r="K287" s="5" t="s">
        <v>247</v>
      </c>
      <c r="M287" s="4">
        <v>1</v>
      </c>
      <c r="N287" s="8">
        <v>7.6</v>
      </c>
      <c r="P287" s="8">
        <f t="shared" si="4"/>
        <v>7.6</v>
      </c>
    </row>
    <row r="288" spans="1:18" x14ac:dyDescent="0.2">
      <c r="A288" s="4" t="s">
        <v>16</v>
      </c>
      <c r="B288" s="4" t="s">
        <v>17</v>
      </c>
      <c r="C288" s="4" t="s">
        <v>17</v>
      </c>
      <c r="D288" s="4" t="s">
        <v>13</v>
      </c>
      <c r="E288" s="4" t="s">
        <v>14</v>
      </c>
      <c r="F288" s="4" t="s">
        <v>86</v>
      </c>
      <c r="G288" s="4" t="s">
        <v>136</v>
      </c>
      <c r="H288" s="4" t="s">
        <v>40</v>
      </c>
      <c r="I288" s="4" t="s">
        <v>221</v>
      </c>
      <c r="K288" s="5" t="s">
        <v>222</v>
      </c>
      <c r="M288" s="4">
        <v>1</v>
      </c>
      <c r="N288" s="8">
        <v>4.6900000000000004</v>
      </c>
      <c r="P288" s="8">
        <f t="shared" si="4"/>
        <v>4.6900000000000004</v>
      </c>
    </row>
    <row r="289" spans="1:18" x14ac:dyDescent="0.2">
      <c r="A289" s="1" t="s">
        <v>16</v>
      </c>
      <c r="B289" s="1" t="s">
        <v>17</v>
      </c>
      <c r="C289" s="1" t="s">
        <v>17</v>
      </c>
      <c r="D289" s="1" t="s">
        <v>761</v>
      </c>
      <c r="E289" s="1" t="s">
        <v>762</v>
      </c>
      <c r="F289" s="1" t="s">
        <v>86</v>
      </c>
      <c r="G289" s="1" t="s">
        <v>136</v>
      </c>
      <c r="H289" s="1" t="s">
        <v>797</v>
      </c>
      <c r="I289" s="1" t="s">
        <v>63</v>
      </c>
      <c r="J289" s="1"/>
      <c r="K289" s="2" t="s">
        <v>962</v>
      </c>
      <c r="L289" s="1"/>
      <c r="M289" s="1">
        <v>1</v>
      </c>
      <c r="N289" s="3">
        <v>4.6900000000000004</v>
      </c>
      <c r="O289" s="62"/>
      <c r="P289" s="3">
        <f t="shared" si="4"/>
        <v>4.6900000000000004</v>
      </c>
      <c r="Q289" s="1"/>
      <c r="R289" s="1"/>
    </row>
    <row r="290" spans="1:18" x14ac:dyDescent="0.2">
      <c r="A290" s="1" t="s">
        <v>16</v>
      </c>
      <c r="B290" s="1" t="s">
        <v>17</v>
      </c>
      <c r="C290" s="1" t="s">
        <v>17</v>
      </c>
      <c r="D290" s="1" t="s">
        <v>761</v>
      </c>
      <c r="E290" s="1" t="s">
        <v>14</v>
      </c>
      <c r="F290" s="1" t="s">
        <v>86</v>
      </c>
      <c r="G290" s="1" t="s">
        <v>136</v>
      </c>
      <c r="H290" s="1" t="s">
        <v>40</v>
      </c>
      <c r="I290" s="1" t="s">
        <v>63</v>
      </c>
      <c r="J290" s="1"/>
      <c r="K290" s="2" t="s">
        <v>962</v>
      </c>
      <c r="L290" s="1"/>
      <c r="M290" s="1">
        <v>2</v>
      </c>
      <c r="N290" s="3">
        <v>4.6900000000000004</v>
      </c>
      <c r="O290" s="62"/>
      <c r="P290" s="3">
        <f t="shared" si="4"/>
        <v>9.3800000000000008</v>
      </c>
      <c r="Q290" s="1"/>
      <c r="R290" s="1"/>
    </row>
    <row r="291" spans="1:18" x14ac:dyDescent="0.2">
      <c r="A291" s="1" t="s">
        <v>16</v>
      </c>
      <c r="B291" s="1" t="s">
        <v>17</v>
      </c>
      <c r="C291" s="1" t="s">
        <v>17</v>
      </c>
      <c r="D291" s="1" t="s">
        <v>761</v>
      </c>
      <c r="E291" s="1" t="s">
        <v>762</v>
      </c>
      <c r="F291" s="1" t="s">
        <v>86</v>
      </c>
      <c r="G291" s="1" t="s">
        <v>136</v>
      </c>
      <c r="H291" s="1" t="s">
        <v>797</v>
      </c>
      <c r="I291" s="1" t="s">
        <v>935</v>
      </c>
      <c r="J291" s="1"/>
      <c r="K291" s="2" t="s">
        <v>936</v>
      </c>
      <c r="L291" s="1"/>
      <c r="M291" s="1">
        <v>2</v>
      </c>
      <c r="N291" s="3">
        <v>4.6900000000000004</v>
      </c>
      <c r="O291" s="62"/>
      <c r="P291" s="3">
        <f t="shared" si="4"/>
        <v>9.3800000000000008</v>
      </c>
      <c r="Q291" s="1"/>
      <c r="R291" s="1"/>
    </row>
    <row r="292" spans="1:18" x14ac:dyDescent="0.2">
      <c r="A292" s="1" t="s">
        <v>16</v>
      </c>
      <c r="B292" s="1" t="s">
        <v>17</v>
      </c>
      <c r="C292" s="1" t="s">
        <v>17</v>
      </c>
      <c r="D292" s="1" t="s">
        <v>761</v>
      </c>
      <c r="E292" s="1" t="s">
        <v>762</v>
      </c>
      <c r="F292" s="1" t="s">
        <v>86</v>
      </c>
      <c r="G292" s="1" t="s">
        <v>136</v>
      </c>
      <c r="H292" s="1" t="s">
        <v>797</v>
      </c>
      <c r="I292" s="1" t="s">
        <v>48</v>
      </c>
      <c r="J292" s="1"/>
      <c r="K292" s="2" t="s">
        <v>961</v>
      </c>
      <c r="L292" s="1"/>
      <c r="M292" s="1">
        <v>2</v>
      </c>
      <c r="N292" s="3">
        <v>4.6900000000000004</v>
      </c>
      <c r="O292" s="62"/>
      <c r="P292" s="3">
        <f t="shared" si="4"/>
        <v>9.3800000000000008</v>
      </c>
      <c r="Q292" s="1"/>
      <c r="R292" s="1"/>
    </row>
    <row r="293" spans="1:18" x14ac:dyDescent="0.2">
      <c r="A293" s="4" t="s">
        <v>16</v>
      </c>
      <c r="B293" s="4" t="s">
        <v>17</v>
      </c>
      <c r="C293" s="4" t="s">
        <v>17</v>
      </c>
      <c r="D293" s="4" t="s">
        <v>13</v>
      </c>
      <c r="E293" s="4" t="s">
        <v>14</v>
      </c>
      <c r="F293" s="4" t="s">
        <v>86</v>
      </c>
      <c r="G293" s="4" t="s">
        <v>97</v>
      </c>
      <c r="H293" s="4" t="s">
        <v>76</v>
      </c>
      <c r="I293" s="4" t="s">
        <v>98</v>
      </c>
      <c r="K293" s="5" t="s">
        <v>99</v>
      </c>
      <c r="M293" s="4">
        <v>2</v>
      </c>
      <c r="N293" s="8">
        <v>4.6900000000000004</v>
      </c>
      <c r="P293" s="8">
        <f t="shared" si="4"/>
        <v>9.3800000000000008</v>
      </c>
    </row>
    <row r="294" spans="1:18" x14ac:dyDescent="0.2">
      <c r="A294" s="4" t="s">
        <v>16</v>
      </c>
      <c r="B294" s="4" t="s">
        <v>17</v>
      </c>
      <c r="C294" s="4" t="s">
        <v>17</v>
      </c>
      <c r="D294" s="4" t="s">
        <v>13</v>
      </c>
      <c r="E294" s="4" t="s">
        <v>14</v>
      </c>
      <c r="F294" s="4" t="s">
        <v>86</v>
      </c>
      <c r="G294" s="4" t="s">
        <v>97</v>
      </c>
      <c r="H294" s="4" t="s">
        <v>207</v>
      </c>
      <c r="I294" s="4" t="s">
        <v>248</v>
      </c>
      <c r="K294" s="5" t="s">
        <v>249</v>
      </c>
      <c r="M294" s="4">
        <v>1</v>
      </c>
      <c r="N294" s="8">
        <v>4.6900000000000004</v>
      </c>
      <c r="P294" s="8">
        <f t="shared" si="4"/>
        <v>4.6900000000000004</v>
      </c>
    </row>
    <row r="295" spans="1:18" x14ac:dyDescent="0.2">
      <c r="A295" s="1" t="s">
        <v>16</v>
      </c>
      <c r="B295" s="1" t="s">
        <v>17</v>
      </c>
      <c r="C295" s="1" t="s">
        <v>17</v>
      </c>
      <c r="D295" s="1" t="s">
        <v>761</v>
      </c>
      <c r="E295" s="1" t="s">
        <v>762</v>
      </c>
      <c r="F295" s="1" t="s">
        <v>86</v>
      </c>
      <c r="G295" s="1" t="s">
        <v>97</v>
      </c>
      <c r="H295" s="1" t="s">
        <v>829</v>
      </c>
      <c r="I295" s="1" t="s">
        <v>248</v>
      </c>
      <c r="J295" s="1"/>
      <c r="K295" s="2" t="s">
        <v>249</v>
      </c>
      <c r="L295" s="1"/>
      <c r="M295" s="1">
        <v>5</v>
      </c>
      <c r="N295" s="3">
        <v>4.6900000000000004</v>
      </c>
      <c r="O295" s="62"/>
      <c r="P295" s="3">
        <f t="shared" si="4"/>
        <v>23.450000000000003</v>
      </c>
      <c r="Q295" s="1"/>
    </row>
    <row r="296" spans="1:18" x14ac:dyDescent="0.2">
      <c r="A296" s="1" t="s">
        <v>16</v>
      </c>
      <c r="B296" s="1" t="s">
        <v>17</v>
      </c>
      <c r="C296" s="1" t="s">
        <v>17</v>
      </c>
      <c r="D296" s="1" t="s">
        <v>761</v>
      </c>
      <c r="E296" s="1" t="s">
        <v>14</v>
      </c>
      <c r="F296" s="1" t="s">
        <v>86</v>
      </c>
      <c r="G296" s="1" t="s">
        <v>97</v>
      </c>
      <c r="H296" s="1" t="s">
        <v>207</v>
      </c>
      <c r="I296" s="1" t="s">
        <v>248</v>
      </c>
      <c r="J296" s="1"/>
      <c r="K296" s="2" t="s">
        <v>249</v>
      </c>
      <c r="L296" s="1"/>
      <c r="M296" s="1">
        <v>2</v>
      </c>
      <c r="N296" s="3">
        <v>4.6900000000000004</v>
      </c>
      <c r="O296" s="62"/>
      <c r="P296" s="3">
        <f t="shared" si="4"/>
        <v>9.3800000000000008</v>
      </c>
      <c r="Q296" s="1"/>
      <c r="R296" s="1"/>
    </row>
    <row r="297" spans="1:18" x14ac:dyDescent="0.2">
      <c r="A297" s="4" t="s">
        <v>16</v>
      </c>
      <c r="B297" s="4" t="s">
        <v>17</v>
      </c>
      <c r="C297" s="4" t="s">
        <v>17</v>
      </c>
      <c r="D297" s="4" t="s">
        <v>13</v>
      </c>
      <c r="E297" s="4" t="s">
        <v>14</v>
      </c>
      <c r="F297" s="4" t="s">
        <v>86</v>
      </c>
      <c r="G297" s="4" t="s">
        <v>97</v>
      </c>
      <c r="H297" s="4" t="s">
        <v>70</v>
      </c>
      <c r="I297" s="4" t="s">
        <v>100</v>
      </c>
      <c r="K297" s="5" t="s">
        <v>101</v>
      </c>
      <c r="M297" s="4">
        <v>3</v>
      </c>
      <c r="N297" s="8">
        <v>4.6900000000000004</v>
      </c>
      <c r="P297" s="8">
        <f t="shared" si="4"/>
        <v>14.07</v>
      </c>
    </row>
    <row r="298" spans="1:18" x14ac:dyDescent="0.2">
      <c r="A298" s="1" t="s">
        <v>16</v>
      </c>
      <c r="B298" s="1" t="s">
        <v>17</v>
      </c>
      <c r="C298" s="1" t="s">
        <v>17</v>
      </c>
      <c r="D298" s="1" t="s">
        <v>761</v>
      </c>
      <c r="E298" s="1" t="s">
        <v>762</v>
      </c>
      <c r="F298" s="1" t="s">
        <v>86</v>
      </c>
      <c r="G298" s="1" t="s">
        <v>97</v>
      </c>
      <c r="H298" s="1" t="s">
        <v>70</v>
      </c>
      <c r="I298" s="1" t="s">
        <v>100</v>
      </c>
      <c r="J298" s="1"/>
      <c r="K298" s="2" t="s">
        <v>101</v>
      </c>
      <c r="L298" s="1"/>
      <c r="M298" s="1">
        <v>3</v>
      </c>
      <c r="N298" s="3">
        <v>4.6900000000000004</v>
      </c>
      <c r="O298" s="62"/>
      <c r="P298" s="3">
        <f t="shared" si="4"/>
        <v>14.07</v>
      </c>
      <c r="Q298" s="1"/>
    </row>
    <row r="299" spans="1:18" x14ac:dyDescent="0.2">
      <c r="A299" s="4" t="s">
        <v>16</v>
      </c>
      <c r="B299" s="4" t="s">
        <v>17</v>
      </c>
      <c r="C299" s="4" t="s">
        <v>17</v>
      </c>
      <c r="D299" s="4" t="s">
        <v>13</v>
      </c>
      <c r="E299" s="4" t="s">
        <v>14</v>
      </c>
      <c r="F299" s="4" t="s">
        <v>86</v>
      </c>
      <c r="G299" s="4" t="s">
        <v>136</v>
      </c>
      <c r="H299" s="4" t="s">
        <v>65</v>
      </c>
      <c r="I299" s="4" t="s">
        <v>139</v>
      </c>
      <c r="K299" s="5" t="s">
        <v>140</v>
      </c>
      <c r="M299" s="4">
        <v>1</v>
      </c>
      <c r="N299" s="8">
        <v>4.6900000000000004</v>
      </c>
      <c r="P299" s="8">
        <f t="shared" ref="P299:P362" si="5">M299*N299+O299*N299</f>
        <v>4.6900000000000004</v>
      </c>
    </row>
    <row r="300" spans="1:18" x14ac:dyDescent="0.2">
      <c r="A300" s="1" t="s">
        <v>16</v>
      </c>
      <c r="B300" s="1" t="s">
        <v>17</v>
      </c>
      <c r="C300" s="1" t="s">
        <v>17</v>
      </c>
      <c r="D300" s="1" t="s">
        <v>761</v>
      </c>
      <c r="E300" s="1" t="s">
        <v>762</v>
      </c>
      <c r="F300" s="1" t="s">
        <v>86</v>
      </c>
      <c r="G300" s="1" t="s">
        <v>122</v>
      </c>
      <c r="H300" s="1" t="s">
        <v>20</v>
      </c>
      <c r="I300" s="1" t="s">
        <v>372</v>
      </c>
      <c r="J300" s="1"/>
      <c r="K300" s="2" t="s">
        <v>903</v>
      </c>
      <c r="L300" s="1"/>
      <c r="M300" s="1">
        <v>2</v>
      </c>
      <c r="N300" s="3">
        <v>4.6900000000000004</v>
      </c>
      <c r="O300" s="62"/>
      <c r="P300" s="3">
        <f t="shared" si="5"/>
        <v>9.3800000000000008</v>
      </c>
      <c r="Q300" s="1"/>
    </row>
    <row r="301" spans="1:18" x14ac:dyDescent="0.2">
      <c r="A301" s="1" t="s">
        <v>16</v>
      </c>
      <c r="B301" s="1" t="s">
        <v>17</v>
      </c>
      <c r="C301" s="1" t="s">
        <v>17</v>
      </c>
      <c r="D301" s="1" t="s">
        <v>761</v>
      </c>
      <c r="E301" s="1" t="s">
        <v>762</v>
      </c>
      <c r="F301" s="1" t="s">
        <v>86</v>
      </c>
      <c r="G301" s="1" t="s">
        <v>97</v>
      </c>
      <c r="H301" s="1" t="s">
        <v>752</v>
      </c>
      <c r="I301" s="1" t="s">
        <v>827</v>
      </c>
      <c r="J301" s="1"/>
      <c r="K301" s="2" t="s">
        <v>828</v>
      </c>
      <c r="L301" s="1"/>
      <c r="M301" s="1">
        <v>1</v>
      </c>
      <c r="N301" s="3">
        <v>4.6900000000000004</v>
      </c>
      <c r="O301" s="62"/>
      <c r="P301" s="3">
        <f t="shared" si="5"/>
        <v>4.6900000000000004</v>
      </c>
      <c r="Q301" s="1"/>
    </row>
    <row r="302" spans="1:18" x14ac:dyDescent="0.2">
      <c r="A302" s="1" t="s">
        <v>16</v>
      </c>
      <c r="B302" s="1" t="s">
        <v>17</v>
      </c>
      <c r="C302" s="1" t="s">
        <v>17</v>
      </c>
      <c r="D302" s="1" t="s">
        <v>761</v>
      </c>
      <c r="E302" s="1" t="s">
        <v>762</v>
      </c>
      <c r="F302" s="1" t="s">
        <v>86</v>
      </c>
      <c r="G302" s="1" t="s">
        <v>136</v>
      </c>
      <c r="H302" s="1" t="s">
        <v>517</v>
      </c>
      <c r="I302" s="1" t="s">
        <v>177</v>
      </c>
      <c r="J302" s="1"/>
      <c r="K302" s="2" t="s">
        <v>958</v>
      </c>
      <c r="L302" s="1"/>
      <c r="M302" s="1">
        <v>2</v>
      </c>
      <c r="N302" s="3">
        <v>4.6900000000000004</v>
      </c>
      <c r="O302" s="62"/>
      <c r="P302" s="3">
        <f t="shared" si="5"/>
        <v>9.3800000000000008</v>
      </c>
      <c r="Q302" s="1"/>
      <c r="R302" s="1"/>
    </row>
    <row r="303" spans="1:18" x14ac:dyDescent="0.2">
      <c r="A303" s="1" t="s">
        <v>16</v>
      </c>
      <c r="B303" s="1" t="s">
        <v>17</v>
      </c>
      <c r="C303" s="1" t="s">
        <v>17</v>
      </c>
      <c r="D303" s="1" t="s">
        <v>761</v>
      </c>
      <c r="E303" s="1" t="s">
        <v>762</v>
      </c>
      <c r="F303" s="1" t="s">
        <v>86</v>
      </c>
      <c r="G303" s="1" t="s">
        <v>136</v>
      </c>
      <c r="H303" s="1" t="s">
        <v>807</v>
      </c>
      <c r="I303" s="1" t="s">
        <v>929</v>
      </c>
      <c r="J303" s="1"/>
      <c r="K303" s="2" t="s">
        <v>930</v>
      </c>
      <c r="L303" s="1"/>
      <c r="M303" s="1">
        <v>1</v>
      </c>
      <c r="N303" s="3">
        <v>4.6900000000000004</v>
      </c>
      <c r="O303" s="62"/>
      <c r="P303" s="3">
        <f t="shared" si="5"/>
        <v>4.6900000000000004</v>
      </c>
      <c r="Q303" s="1"/>
      <c r="R303" s="1"/>
    </row>
    <row r="304" spans="1:18" x14ac:dyDescent="0.2">
      <c r="A304" s="1" t="s">
        <v>16</v>
      </c>
      <c r="B304" s="1" t="s">
        <v>17</v>
      </c>
      <c r="C304" s="1" t="s">
        <v>17</v>
      </c>
      <c r="D304" s="1" t="s">
        <v>761</v>
      </c>
      <c r="E304" s="1" t="s">
        <v>762</v>
      </c>
      <c r="F304" s="1" t="s">
        <v>86</v>
      </c>
      <c r="G304" s="1" t="s">
        <v>136</v>
      </c>
      <c r="H304" s="1" t="s">
        <v>807</v>
      </c>
      <c r="I304" s="1" t="s">
        <v>966</v>
      </c>
      <c r="J304" s="1"/>
      <c r="K304" s="2" t="s">
        <v>967</v>
      </c>
      <c r="L304" s="1"/>
      <c r="M304" s="1">
        <v>2</v>
      </c>
      <c r="N304" s="3">
        <v>4.6900000000000004</v>
      </c>
      <c r="O304" s="62"/>
      <c r="P304" s="3">
        <f t="shared" si="5"/>
        <v>9.3800000000000008</v>
      </c>
      <c r="Q304" s="1"/>
      <c r="R304" s="1"/>
    </row>
    <row r="305" spans="1:18" x14ac:dyDescent="0.2">
      <c r="A305" s="1" t="s">
        <v>16</v>
      </c>
      <c r="B305" s="1" t="s">
        <v>17</v>
      </c>
      <c r="C305" s="1" t="s">
        <v>17</v>
      </c>
      <c r="D305" s="1" t="s">
        <v>761</v>
      </c>
      <c r="E305" s="1" t="s">
        <v>762</v>
      </c>
      <c r="F305" s="1" t="s">
        <v>86</v>
      </c>
      <c r="G305" s="1" t="s">
        <v>136</v>
      </c>
      <c r="H305" s="1" t="s">
        <v>751</v>
      </c>
      <c r="I305" s="1" t="s">
        <v>425</v>
      </c>
      <c r="J305" s="1"/>
      <c r="K305" s="2" t="s">
        <v>926</v>
      </c>
      <c r="L305" s="1"/>
      <c r="M305" s="1">
        <v>1</v>
      </c>
      <c r="N305" s="3">
        <v>4.6900000000000004</v>
      </c>
      <c r="O305" s="62"/>
      <c r="P305" s="3">
        <f t="shared" si="5"/>
        <v>4.6900000000000004</v>
      </c>
      <c r="Q305" s="1"/>
      <c r="R305" s="1"/>
    </row>
    <row r="306" spans="1:18" x14ac:dyDescent="0.2">
      <c r="A306" s="1" t="s">
        <v>16</v>
      </c>
      <c r="B306" s="1" t="s">
        <v>17</v>
      </c>
      <c r="C306" s="1" t="s">
        <v>17</v>
      </c>
      <c r="D306" s="1" t="s">
        <v>761</v>
      </c>
      <c r="E306" s="1" t="s">
        <v>14</v>
      </c>
      <c r="F306" s="1" t="s">
        <v>86</v>
      </c>
      <c r="G306" s="1" t="s">
        <v>97</v>
      </c>
      <c r="H306" s="1" t="s">
        <v>998</v>
      </c>
      <c r="I306" s="1" t="s">
        <v>999</v>
      </c>
      <c r="J306" s="1"/>
      <c r="K306" s="2" t="s">
        <v>1000</v>
      </c>
      <c r="L306" s="1"/>
      <c r="M306" s="1">
        <v>1</v>
      </c>
      <c r="N306" s="3">
        <v>4.6900000000000004</v>
      </c>
      <c r="O306" s="62"/>
      <c r="P306" s="3">
        <f t="shared" si="5"/>
        <v>4.6900000000000004</v>
      </c>
      <c r="Q306" s="1"/>
      <c r="R306" s="1"/>
    </row>
    <row r="307" spans="1:18" x14ac:dyDescent="0.2">
      <c r="A307" s="4" t="s">
        <v>16</v>
      </c>
      <c r="B307" s="4" t="s">
        <v>17</v>
      </c>
      <c r="C307" s="4" t="s">
        <v>17</v>
      </c>
      <c r="D307" s="4" t="s">
        <v>13</v>
      </c>
      <c r="E307" s="4" t="s">
        <v>14</v>
      </c>
      <c r="F307" s="4" t="s">
        <v>86</v>
      </c>
      <c r="G307" s="4" t="s">
        <v>136</v>
      </c>
      <c r="H307" s="4" t="s">
        <v>24</v>
      </c>
      <c r="I307" s="4" t="s">
        <v>393</v>
      </c>
      <c r="K307" s="5" t="s">
        <v>394</v>
      </c>
      <c r="M307" s="4">
        <v>1</v>
      </c>
      <c r="N307" s="8">
        <v>4.6900000000000004</v>
      </c>
      <c r="P307" s="8">
        <f t="shared" si="5"/>
        <v>4.6900000000000004</v>
      </c>
    </row>
    <row r="308" spans="1:18" x14ac:dyDescent="0.2">
      <c r="A308" s="1" t="s">
        <v>16</v>
      </c>
      <c r="B308" s="1" t="s">
        <v>17</v>
      </c>
      <c r="C308" s="1" t="s">
        <v>17</v>
      </c>
      <c r="D308" s="1" t="s">
        <v>761</v>
      </c>
      <c r="E308" s="1" t="s">
        <v>762</v>
      </c>
      <c r="F308" s="1" t="s">
        <v>86</v>
      </c>
      <c r="G308" s="1" t="s">
        <v>136</v>
      </c>
      <c r="H308" s="1" t="s">
        <v>475</v>
      </c>
      <c r="I308" s="1" t="s">
        <v>393</v>
      </c>
      <c r="J308" s="1"/>
      <c r="K308" s="2" t="s">
        <v>394</v>
      </c>
      <c r="L308" s="1"/>
      <c r="M308" s="1">
        <v>1</v>
      </c>
      <c r="N308" s="3">
        <v>4.6900000000000004</v>
      </c>
      <c r="O308" s="62"/>
      <c r="P308" s="3">
        <f t="shared" si="5"/>
        <v>4.6900000000000004</v>
      </c>
      <c r="Q308" s="1"/>
      <c r="R308" s="1"/>
    </row>
    <row r="309" spans="1:18" x14ac:dyDescent="0.2">
      <c r="A309" s="4" t="s">
        <v>16</v>
      </c>
      <c r="B309" s="4" t="s">
        <v>17</v>
      </c>
      <c r="C309" s="4" t="s">
        <v>17</v>
      </c>
      <c r="D309" s="4" t="s">
        <v>13</v>
      </c>
      <c r="E309" s="4" t="s">
        <v>14</v>
      </c>
      <c r="F309" s="4" t="s">
        <v>86</v>
      </c>
      <c r="G309" s="4" t="s">
        <v>136</v>
      </c>
      <c r="H309" s="4" t="s">
        <v>24</v>
      </c>
      <c r="I309" s="4" t="s">
        <v>52</v>
      </c>
      <c r="K309" s="5" t="s">
        <v>202</v>
      </c>
      <c r="M309" s="4">
        <v>4</v>
      </c>
      <c r="N309" s="8">
        <v>4.6900000000000004</v>
      </c>
      <c r="P309" s="8">
        <f t="shared" si="5"/>
        <v>18.760000000000002</v>
      </c>
    </row>
    <row r="310" spans="1:18" x14ac:dyDescent="0.2">
      <c r="A310" s="1" t="s">
        <v>16</v>
      </c>
      <c r="B310" s="1" t="s">
        <v>17</v>
      </c>
      <c r="C310" s="1" t="s">
        <v>17</v>
      </c>
      <c r="D310" s="1" t="s">
        <v>761</v>
      </c>
      <c r="E310" s="1" t="s">
        <v>762</v>
      </c>
      <c r="F310" s="1" t="s">
        <v>86</v>
      </c>
      <c r="G310" s="1" t="s">
        <v>136</v>
      </c>
      <c r="H310" s="1" t="s">
        <v>475</v>
      </c>
      <c r="I310" s="1" t="s">
        <v>52</v>
      </c>
      <c r="J310" s="1"/>
      <c r="K310" s="2" t="s">
        <v>202</v>
      </c>
      <c r="L310" s="1"/>
      <c r="M310" s="1">
        <v>11</v>
      </c>
      <c r="N310" s="3">
        <v>4.6900000000000004</v>
      </c>
      <c r="O310" s="62"/>
      <c r="P310" s="3">
        <f t="shared" si="5"/>
        <v>51.59</v>
      </c>
      <c r="Q310" s="1"/>
    </row>
    <row r="311" spans="1:18" x14ac:dyDescent="0.2">
      <c r="A311" s="1" t="s">
        <v>16</v>
      </c>
      <c r="B311" s="1" t="s">
        <v>17</v>
      </c>
      <c r="C311" s="1" t="s">
        <v>17</v>
      </c>
      <c r="D311" s="1" t="s">
        <v>761</v>
      </c>
      <c r="E311" s="1" t="s">
        <v>14</v>
      </c>
      <c r="F311" s="1" t="s">
        <v>86</v>
      </c>
      <c r="G311" s="1" t="s">
        <v>136</v>
      </c>
      <c r="H311" s="1" t="s">
        <v>24</v>
      </c>
      <c r="I311" s="1" t="s">
        <v>52</v>
      </c>
      <c r="J311" s="1"/>
      <c r="K311" s="2" t="s">
        <v>202</v>
      </c>
      <c r="L311" s="1"/>
      <c r="M311" s="1">
        <v>2</v>
      </c>
      <c r="N311" s="3">
        <v>4.6900000000000004</v>
      </c>
      <c r="O311" s="62"/>
      <c r="P311" s="3">
        <f t="shared" si="5"/>
        <v>9.3800000000000008</v>
      </c>
      <c r="Q311" s="1"/>
      <c r="R311" s="1"/>
    </row>
    <row r="312" spans="1:18" x14ac:dyDescent="0.2">
      <c r="A312" s="1" t="s">
        <v>16</v>
      </c>
      <c r="B312" s="1" t="s">
        <v>17</v>
      </c>
      <c r="C312" s="1" t="s">
        <v>17</v>
      </c>
      <c r="D312" s="1" t="s">
        <v>761</v>
      </c>
      <c r="E312" s="1" t="s">
        <v>762</v>
      </c>
      <c r="F312" s="1" t="s">
        <v>86</v>
      </c>
      <c r="G312" s="1" t="s">
        <v>136</v>
      </c>
      <c r="H312" s="1" t="s">
        <v>751</v>
      </c>
      <c r="I312" s="1" t="s">
        <v>459</v>
      </c>
      <c r="J312" s="1"/>
      <c r="K312" s="2" t="s">
        <v>919</v>
      </c>
      <c r="L312" s="1"/>
      <c r="M312" s="1">
        <v>11</v>
      </c>
      <c r="N312" s="3">
        <v>4.6900000000000004</v>
      </c>
      <c r="O312" s="62"/>
      <c r="P312" s="3">
        <f t="shared" si="5"/>
        <v>51.59</v>
      </c>
      <c r="Q312" s="1"/>
    </row>
    <row r="313" spans="1:18" x14ac:dyDescent="0.2">
      <c r="A313" s="1" t="s">
        <v>16</v>
      </c>
      <c r="B313" s="1" t="s">
        <v>17</v>
      </c>
      <c r="C313" s="1" t="s">
        <v>17</v>
      </c>
      <c r="D313" s="1" t="s">
        <v>761</v>
      </c>
      <c r="E313" s="1" t="s">
        <v>14</v>
      </c>
      <c r="F313" s="1" t="s">
        <v>86</v>
      </c>
      <c r="G313" s="1" t="s">
        <v>136</v>
      </c>
      <c r="H313" s="1" t="s">
        <v>37</v>
      </c>
      <c r="I313" s="1" t="s">
        <v>459</v>
      </c>
      <c r="J313" s="1"/>
      <c r="K313" s="2" t="s">
        <v>919</v>
      </c>
      <c r="L313" s="1"/>
      <c r="M313" s="1">
        <v>2</v>
      </c>
      <c r="N313" s="3">
        <v>4.6900000000000004</v>
      </c>
      <c r="O313" s="62"/>
      <c r="P313" s="3">
        <f t="shared" si="5"/>
        <v>9.3800000000000008</v>
      </c>
      <c r="Q313" s="1"/>
      <c r="R313" s="1"/>
    </row>
    <row r="314" spans="1:18" x14ac:dyDescent="0.2">
      <c r="A314" s="1" t="s">
        <v>16</v>
      </c>
      <c r="B314" s="1" t="s">
        <v>17</v>
      </c>
      <c r="C314" s="1" t="s">
        <v>17</v>
      </c>
      <c r="D314" s="1" t="s">
        <v>761</v>
      </c>
      <c r="E314" s="1" t="s">
        <v>762</v>
      </c>
      <c r="F314" s="1" t="s">
        <v>86</v>
      </c>
      <c r="G314" s="1" t="s">
        <v>136</v>
      </c>
      <c r="H314" s="1" t="s">
        <v>751</v>
      </c>
      <c r="I314" s="1" t="s">
        <v>474</v>
      </c>
      <c r="J314" s="1"/>
      <c r="K314" s="2" t="s">
        <v>920</v>
      </c>
      <c r="L314" s="1"/>
      <c r="M314" s="1">
        <v>3</v>
      </c>
      <c r="N314" s="3">
        <v>4.6900000000000004</v>
      </c>
      <c r="O314" s="62"/>
      <c r="P314" s="3">
        <f t="shared" si="5"/>
        <v>14.07</v>
      </c>
      <c r="Q314" s="1"/>
      <c r="R314" s="1"/>
    </row>
    <row r="315" spans="1:18" x14ac:dyDescent="0.2">
      <c r="A315" s="4" t="s">
        <v>16</v>
      </c>
      <c r="B315" s="4" t="s">
        <v>17</v>
      </c>
      <c r="C315" s="4" t="s">
        <v>17</v>
      </c>
      <c r="D315" s="4" t="s">
        <v>13</v>
      </c>
      <c r="E315" s="4" t="s">
        <v>14</v>
      </c>
      <c r="F315" s="4" t="s">
        <v>86</v>
      </c>
      <c r="G315" s="4" t="s">
        <v>136</v>
      </c>
      <c r="H315" s="4" t="s">
        <v>37</v>
      </c>
      <c r="I315" s="4" t="s">
        <v>282</v>
      </c>
      <c r="K315" s="5" t="s">
        <v>283</v>
      </c>
      <c r="M315" s="4">
        <v>2</v>
      </c>
      <c r="N315" s="8">
        <v>4.6900000000000004</v>
      </c>
      <c r="P315" s="8">
        <f t="shared" si="5"/>
        <v>9.3800000000000008</v>
      </c>
    </row>
    <row r="316" spans="1:18" x14ac:dyDescent="0.2">
      <c r="A316" s="1" t="s">
        <v>16</v>
      </c>
      <c r="B316" s="1" t="s">
        <v>17</v>
      </c>
      <c r="C316" s="1" t="s">
        <v>17</v>
      </c>
      <c r="D316" s="1" t="s">
        <v>761</v>
      </c>
      <c r="E316" s="1" t="s">
        <v>762</v>
      </c>
      <c r="F316" s="1" t="s">
        <v>86</v>
      </c>
      <c r="G316" s="1" t="s">
        <v>136</v>
      </c>
      <c r="H316" s="1" t="s">
        <v>751</v>
      </c>
      <c r="I316" s="1" t="s">
        <v>282</v>
      </c>
      <c r="J316" s="1"/>
      <c r="K316" s="2" t="s">
        <v>283</v>
      </c>
      <c r="L316" s="1"/>
      <c r="M316" s="1">
        <v>6</v>
      </c>
      <c r="N316" s="3">
        <v>4.6900000000000004</v>
      </c>
      <c r="O316" s="62"/>
      <c r="P316" s="3">
        <f t="shared" si="5"/>
        <v>28.14</v>
      </c>
      <c r="Q316" s="1"/>
      <c r="R316" s="1"/>
    </row>
    <row r="317" spans="1:18" x14ac:dyDescent="0.2">
      <c r="A317" s="4" t="s">
        <v>16</v>
      </c>
      <c r="B317" s="4" t="s">
        <v>17</v>
      </c>
      <c r="C317" s="4" t="s">
        <v>17</v>
      </c>
      <c r="D317" s="4" t="s">
        <v>13</v>
      </c>
      <c r="E317" s="4" t="s">
        <v>14</v>
      </c>
      <c r="F317" s="4" t="s">
        <v>86</v>
      </c>
      <c r="G317" s="4" t="s">
        <v>136</v>
      </c>
      <c r="H317" s="4" t="s">
        <v>143</v>
      </c>
      <c r="I317" s="4" t="s">
        <v>391</v>
      </c>
      <c r="K317" s="5" t="s">
        <v>392</v>
      </c>
      <c r="M317" s="4">
        <v>1</v>
      </c>
      <c r="N317" s="8">
        <v>4.6900000000000004</v>
      </c>
      <c r="P317" s="8">
        <f t="shared" si="5"/>
        <v>4.6900000000000004</v>
      </c>
    </row>
    <row r="318" spans="1:18" x14ac:dyDescent="0.2">
      <c r="A318" s="1" t="s">
        <v>16</v>
      </c>
      <c r="B318" s="1" t="s">
        <v>17</v>
      </c>
      <c r="C318" s="1" t="s">
        <v>17</v>
      </c>
      <c r="D318" s="1" t="s">
        <v>761</v>
      </c>
      <c r="E318" s="1" t="s">
        <v>762</v>
      </c>
      <c r="F318" s="1" t="s">
        <v>86</v>
      </c>
      <c r="G318" s="1" t="s">
        <v>136</v>
      </c>
      <c r="H318" s="1" t="s">
        <v>143</v>
      </c>
      <c r="I318" s="1" t="s">
        <v>391</v>
      </c>
      <c r="J318" s="1"/>
      <c r="K318" s="2" t="s">
        <v>392</v>
      </c>
      <c r="L318" s="1"/>
      <c r="M318" s="1">
        <v>1</v>
      </c>
      <c r="N318" s="3">
        <v>4.6900000000000004</v>
      </c>
      <c r="O318" s="62"/>
      <c r="P318" s="3">
        <f t="shared" si="5"/>
        <v>4.6900000000000004</v>
      </c>
      <c r="Q318" s="1"/>
      <c r="R318" s="1"/>
    </row>
    <row r="319" spans="1:18" x14ac:dyDescent="0.2">
      <c r="A319" s="1" t="s">
        <v>16</v>
      </c>
      <c r="B319" s="1" t="s">
        <v>17</v>
      </c>
      <c r="C319" s="1" t="s">
        <v>17</v>
      </c>
      <c r="D319" s="1" t="s">
        <v>761</v>
      </c>
      <c r="E319" s="1" t="s">
        <v>14</v>
      </c>
      <c r="F319" s="1" t="s">
        <v>86</v>
      </c>
      <c r="G319" s="1" t="s">
        <v>136</v>
      </c>
      <c r="H319" s="1" t="s">
        <v>143</v>
      </c>
      <c r="I319" s="1" t="s">
        <v>391</v>
      </c>
      <c r="J319" s="1"/>
      <c r="K319" s="2" t="s">
        <v>392</v>
      </c>
      <c r="L319" s="1"/>
      <c r="M319" s="1">
        <v>2</v>
      </c>
      <c r="N319" s="3">
        <v>4.6900000000000004</v>
      </c>
      <c r="O319" s="62"/>
      <c r="P319" s="3">
        <f t="shared" si="5"/>
        <v>9.3800000000000008</v>
      </c>
      <c r="Q319" s="1"/>
      <c r="R319" s="1"/>
    </row>
    <row r="320" spans="1:18" x14ac:dyDescent="0.2">
      <c r="A320" s="4" t="s">
        <v>16</v>
      </c>
      <c r="B320" s="4" t="s">
        <v>17</v>
      </c>
      <c r="C320" s="4" t="s">
        <v>17</v>
      </c>
      <c r="D320" s="4" t="s">
        <v>13</v>
      </c>
      <c r="E320" s="4" t="s">
        <v>14</v>
      </c>
      <c r="F320" s="4" t="s">
        <v>86</v>
      </c>
      <c r="G320" s="4" t="s">
        <v>136</v>
      </c>
      <c r="H320" s="4" t="s">
        <v>37</v>
      </c>
      <c r="I320" s="4" t="s">
        <v>107</v>
      </c>
      <c r="K320" s="5" t="s">
        <v>171</v>
      </c>
      <c r="M320" s="4">
        <v>1</v>
      </c>
      <c r="N320" s="8">
        <v>4.6900000000000004</v>
      </c>
      <c r="P320" s="8">
        <f t="shared" si="5"/>
        <v>4.6900000000000004</v>
      </c>
    </row>
    <row r="321" spans="1:18" x14ac:dyDescent="0.2">
      <c r="A321" s="1" t="s">
        <v>16</v>
      </c>
      <c r="B321" s="1" t="s">
        <v>17</v>
      </c>
      <c r="C321" s="1" t="s">
        <v>17</v>
      </c>
      <c r="D321" s="1" t="s">
        <v>761</v>
      </c>
      <c r="E321" s="1" t="s">
        <v>762</v>
      </c>
      <c r="F321" s="1" t="s">
        <v>86</v>
      </c>
      <c r="G321" s="1" t="s">
        <v>136</v>
      </c>
      <c r="H321" s="1" t="s">
        <v>751</v>
      </c>
      <c r="I321" s="1" t="s">
        <v>107</v>
      </c>
      <c r="J321" s="1"/>
      <c r="K321" s="2" t="s">
        <v>171</v>
      </c>
      <c r="L321" s="1"/>
      <c r="M321" s="1">
        <v>2</v>
      </c>
      <c r="N321" s="3">
        <v>4.6900000000000004</v>
      </c>
      <c r="O321" s="62"/>
      <c r="P321" s="3">
        <f t="shared" si="5"/>
        <v>9.3800000000000008</v>
      </c>
      <c r="Q321" s="1"/>
      <c r="R321" s="1"/>
    </row>
    <row r="322" spans="1:18" x14ac:dyDescent="0.2">
      <c r="A322" s="1" t="s">
        <v>16</v>
      </c>
      <c r="B322" s="1" t="s">
        <v>17</v>
      </c>
      <c r="C322" s="1" t="s">
        <v>17</v>
      </c>
      <c r="D322" s="1" t="s">
        <v>761</v>
      </c>
      <c r="E322" s="1" t="s">
        <v>762</v>
      </c>
      <c r="F322" s="1" t="s">
        <v>86</v>
      </c>
      <c r="G322" s="1" t="s">
        <v>136</v>
      </c>
      <c r="H322" s="1" t="s">
        <v>751</v>
      </c>
      <c r="I322" s="1" t="s">
        <v>196</v>
      </c>
      <c r="J322" s="1"/>
      <c r="K322" s="2" t="s">
        <v>932</v>
      </c>
      <c r="L322" s="1"/>
      <c r="M322" s="1">
        <v>1</v>
      </c>
      <c r="N322" s="3">
        <v>4.6900000000000004</v>
      </c>
      <c r="O322" s="62"/>
      <c r="P322" s="3">
        <f t="shared" si="5"/>
        <v>4.6900000000000004</v>
      </c>
      <c r="Q322" s="1"/>
      <c r="R322" s="1"/>
    </row>
    <row r="323" spans="1:18" x14ac:dyDescent="0.2">
      <c r="A323" s="4" t="s">
        <v>16</v>
      </c>
      <c r="B323" s="4" t="s">
        <v>17</v>
      </c>
      <c r="C323" s="4" t="s">
        <v>17</v>
      </c>
      <c r="D323" s="4" t="s">
        <v>13</v>
      </c>
      <c r="E323" s="4" t="s">
        <v>14</v>
      </c>
      <c r="F323" s="4" t="s">
        <v>86</v>
      </c>
      <c r="G323" s="4" t="s">
        <v>136</v>
      </c>
      <c r="H323" s="4" t="s">
        <v>432</v>
      </c>
      <c r="I323" s="4" t="s">
        <v>55</v>
      </c>
      <c r="K323" s="5" t="s">
        <v>433</v>
      </c>
      <c r="M323" s="4">
        <v>2</v>
      </c>
      <c r="N323" s="8">
        <v>4.6900000000000004</v>
      </c>
      <c r="P323" s="8">
        <f t="shared" si="5"/>
        <v>9.3800000000000008</v>
      </c>
    </row>
    <row r="324" spans="1:18" x14ac:dyDescent="0.2">
      <c r="A324" s="1" t="s">
        <v>16</v>
      </c>
      <c r="B324" s="1" t="s">
        <v>17</v>
      </c>
      <c r="C324" s="1" t="s">
        <v>17</v>
      </c>
      <c r="D324" s="1" t="s">
        <v>761</v>
      </c>
      <c r="E324" s="1" t="s">
        <v>762</v>
      </c>
      <c r="F324" s="1" t="s">
        <v>86</v>
      </c>
      <c r="G324" s="1" t="s">
        <v>136</v>
      </c>
      <c r="H324" s="1" t="s">
        <v>947</v>
      </c>
      <c r="I324" s="1" t="s">
        <v>55</v>
      </c>
      <c r="J324" s="1"/>
      <c r="K324" s="2" t="s">
        <v>433</v>
      </c>
      <c r="L324" s="1"/>
      <c r="M324" s="1">
        <v>1</v>
      </c>
      <c r="N324" s="3">
        <v>4.6900000000000004</v>
      </c>
      <c r="O324" s="62"/>
      <c r="P324" s="3">
        <f t="shared" si="5"/>
        <v>4.6900000000000004</v>
      </c>
      <c r="Q324" s="1"/>
      <c r="R324" s="1"/>
    </row>
    <row r="325" spans="1:18" x14ac:dyDescent="0.2">
      <c r="A325" s="4" t="s">
        <v>16</v>
      </c>
      <c r="B325" s="4" t="s">
        <v>17</v>
      </c>
      <c r="C325" s="4" t="s">
        <v>17</v>
      </c>
      <c r="D325" s="4" t="s">
        <v>13</v>
      </c>
      <c r="E325" s="4" t="s">
        <v>14</v>
      </c>
      <c r="F325" s="4" t="s">
        <v>86</v>
      </c>
      <c r="G325" s="4" t="s">
        <v>136</v>
      </c>
      <c r="H325" s="4" t="s">
        <v>143</v>
      </c>
      <c r="I325" s="4" t="s">
        <v>174</v>
      </c>
      <c r="K325" s="5" t="s">
        <v>175</v>
      </c>
      <c r="M325" s="4">
        <v>1</v>
      </c>
      <c r="N325" s="8">
        <v>4.6900000000000004</v>
      </c>
      <c r="P325" s="8">
        <f t="shared" si="5"/>
        <v>4.6900000000000004</v>
      </c>
    </row>
    <row r="326" spans="1:18" x14ac:dyDescent="0.2">
      <c r="A326" s="1" t="s">
        <v>16</v>
      </c>
      <c r="B326" s="1" t="s">
        <v>17</v>
      </c>
      <c r="C326" s="1" t="s">
        <v>17</v>
      </c>
      <c r="D326" s="1" t="s">
        <v>761</v>
      </c>
      <c r="E326" s="1" t="s">
        <v>762</v>
      </c>
      <c r="F326" s="1" t="s">
        <v>86</v>
      </c>
      <c r="G326" s="1" t="s">
        <v>136</v>
      </c>
      <c r="H326" s="1" t="s">
        <v>143</v>
      </c>
      <c r="I326" s="1" t="s">
        <v>174</v>
      </c>
      <c r="J326" s="1"/>
      <c r="K326" s="2" t="s">
        <v>175</v>
      </c>
      <c r="L326" s="1"/>
      <c r="M326" s="1">
        <v>3</v>
      </c>
      <c r="N326" s="3">
        <v>4.6900000000000004</v>
      </c>
      <c r="O326" s="62"/>
      <c r="P326" s="3">
        <f t="shared" si="5"/>
        <v>14.07</v>
      </c>
      <c r="Q326" s="1"/>
      <c r="R326" s="1"/>
    </row>
    <row r="327" spans="1:18" x14ac:dyDescent="0.2">
      <c r="A327" s="4" t="s">
        <v>16</v>
      </c>
      <c r="B327" s="4" t="s">
        <v>17</v>
      </c>
      <c r="C327" s="4" t="s">
        <v>17</v>
      </c>
      <c r="D327" s="4" t="s">
        <v>13</v>
      </c>
      <c r="E327" s="4" t="s">
        <v>14</v>
      </c>
      <c r="F327" s="4" t="s">
        <v>86</v>
      </c>
      <c r="G327" s="4" t="s">
        <v>136</v>
      </c>
      <c r="H327" s="4" t="s">
        <v>24</v>
      </c>
      <c r="I327" s="4" t="s">
        <v>215</v>
      </c>
      <c r="K327" s="5" t="s">
        <v>320</v>
      </c>
      <c r="M327" s="4">
        <v>1</v>
      </c>
      <c r="N327" s="8">
        <v>4.6900000000000004</v>
      </c>
      <c r="P327" s="8">
        <f t="shared" si="5"/>
        <v>4.6900000000000004</v>
      </c>
    </row>
    <row r="328" spans="1:18" x14ac:dyDescent="0.2">
      <c r="A328" s="1" t="s">
        <v>16</v>
      </c>
      <c r="B328" s="1" t="s">
        <v>17</v>
      </c>
      <c r="C328" s="1" t="s">
        <v>17</v>
      </c>
      <c r="D328" s="1" t="s">
        <v>761</v>
      </c>
      <c r="E328" s="1" t="s">
        <v>762</v>
      </c>
      <c r="F328" s="1" t="s">
        <v>86</v>
      </c>
      <c r="G328" s="1" t="s">
        <v>136</v>
      </c>
      <c r="H328" s="1" t="s">
        <v>475</v>
      </c>
      <c r="I328" s="1" t="s">
        <v>215</v>
      </c>
      <c r="J328" s="1"/>
      <c r="K328" s="2" t="s">
        <v>320</v>
      </c>
      <c r="L328" s="1"/>
      <c r="M328" s="1">
        <v>4</v>
      </c>
      <c r="N328" s="3">
        <v>4.6900000000000004</v>
      </c>
      <c r="O328" s="62"/>
      <c r="P328" s="3">
        <f t="shared" si="5"/>
        <v>18.760000000000002</v>
      </c>
      <c r="Q328" s="1"/>
      <c r="R328" s="1"/>
    </row>
    <row r="329" spans="1:18" x14ac:dyDescent="0.2">
      <c r="A329" s="1" t="s">
        <v>16</v>
      </c>
      <c r="B329" s="1" t="s">
        <v>17</v>
      </c>
      <c r="C329" s="1" t="s">
        <v>17</v>
      </c>
      <c r="D329" s="1" t="s">
        <v>761</v>
      </c>
      <c r="E329" s="1" t="s">
        <v>14</v>
      </c>
      <c r="F329" s="1" t="s">
        <v>86</v>
      </c>
      <c r="G329" s="1" t="s">
        <v>136</v>
      </c>
      <c r="H329" s="1" t="s">
        <v>24</v>
      </c>
      <c r="I329" s="1" t="s">
        <v>215</v>
      </c>
      <c r="J329" s="1"/>
      <c r="K329" s="2" t="s">
        <v>320</v>
      </c>
      <c r="L329" s="1"/>
      <c r="M329" s="1">
        <v>2</v>
      </c>
      <c r="N329" s="3">
        <v>4.6900000000000004</v>
      </c>
      <c r="O329" s="62"/>
      <c r="P329" s="3">
        <f t="shared" si="5"/>
        <v>9.3800000000000008</v>
      </c>
      <c r="Q329" s="1"/>
      <c r="R329" s="1"/>
    </row>
    <row r="330" spans="1:18" x14ac:dyDescent="0.2">
      <c r="A330" s="4" t="s">
        <v>16</v>
      </c>
      <c r="B330" s="4" t="s">
        <v>17</v>
      </c>
      <c r="C330" s="4" t="s">
        <v>17</v>
      </c>
      <c r="D330" s="4" t="s">
        <v>13</v>
      </c>
      <c r="E330" s="4" t="s">
        <v>14</v>
      </c>
      <c r="F330" s="4" t="s">
        <v>86</v>
      </c>
      <c r="G330" s="4" t="s">
        <v>136</v>
      </c>
      <c r="H330" s="4" t="s">
        <v>143</v>
      </c>
      <c r="I330" s="4" t="s">
        <v>215</v>
      </c>
      <c r="K330" s="5" t="s">
        <v>216</v>
      </c>
      <c r="M330" s="4">
        <v>1</v>
      </c>
      <c r="N330" s="8">
        <v>4.6900000000000004</v>
      </c>
      <c r="O330" s="61">
        <v>-1</v>
      </c>
      <c r="P330" s="8">
        <f t="shared" si="5"/>
        <v>0</v>
      </c>
    </row>
    <row r="331" spans="1:18" x14ac:dyDescent="0.2">
      <c r="A331" s="1" t="s">
        <v>16</v>
      </c>
      <c r="B331" s="1" t="s">
        <v>17</v>
      </c>
      <c r="C331" s="1" t="s">
        <v>17</v>
      </c>
      <c r="D331" s="1" t="s">
        <v>761</v>
      </c>
      <c r="E331" s="1" t="s">
        <v>762</v>
      </c>
      <c r="F331" s="1" t="s">
        <v>86</v>
      </c>
      <c r="G331" s="1" t="s">
        <v>136</v>
      </c>
      <c r="H331" s="1" t="s">
        <v>143</v>
      </c>
      <c r="I331" s="1" t="s">
        <v>215</v>
      </c>
      <c r="J331" s="1"/>
      <c r="K331" s="2" t="s">
        <v>216</v>
      </c>
      <c r="L331" s="1"/>
      <c r="M331" s="1">
        <v>5</v>
      </c>
      <c r="N331" s="3">
        <v>4.6900000000000004</v>
      </c>
      <c r="O331" s="62"/>
      <c r="P331" s="3">
        <f t="shared" si="5"/>
        <v>23.450000000000003</v>
      </c>
      <c r="Q331" s="1"/>
      <c r="R331" s="1"/>
    </row>
    <row r="332" spans="1:18" x14ac:dyDescent="0.2">
      <c r="A332" s="4" t="s">
        <v>16</v>
      </c>
      <c r="B332" s="4" t="s">
        <v>17</v>
      </c>
      <c r="C332" s="4" t="s">
        <v>17</v>
      </c>
      <c r="D332" s="4" t="s">
        <v>13</v>
      </c>
      <c r="E332" s="4" t="s">
        <v>14</v>
      </c>
      <c r="F332" s="4" t="s">
        <v>86</v>
      </c>
      <c r="G332" s="4" t="s">
        <v>136</v>
      </c>
      <c r="H332" s="4" t="s">
        <v>143</v>
      </c>
      <c r="I332" s="4" t="s">
        <v>141</v>
      </c>
      <c r="K332" s="5" t="s">
        <v>176</v>
      </c>
      <c r="M332" s="4">
        <v>2</v>
      </c>
      <c r="N332" s="8">
        <v>4.6900000000000004</v>
      </c>
      <c r="P332" s="8">
        <f t="shared" si="5"/>
        <v>9.3800000000000008</v>
      </c>
    </row>
    <row r="333" spans="1:18" x14ac:dyDescent="0.2">
      <c r="A333" s="1" t="s">
        <v>16</v>
      </c>
      <c r="B333" s="1" t="s">
        <v>17</v>
      </c>
      <c r="C333" s="1" t="s">
        <v>17</v>
      </c>
      <c r="D333" s="1" t="s">
        <v>761</v>
      </c>
      <c r="E333" s="1" t="s">
        <v>762</v>
      </c>
      <c r="F333" s="1" t="s">
        <v>86</v>
      </c>
      <c r="G333" s="1" t="s">
        <v>136</v>
      </c>
      <c r="H333" s="1" t="s">
        <v>143</v>
      </c>
      <c r="I333" s="1" t="s">
        <v>141</v>
      </c>
      <c r="J333" s="1"/>
      <c r="K333" s="2" t="s">
        <v>176</v>
      </c>
      <c r="L333" s="1"/>
      <c r="M333" s="1">
        <v>5</v>
      </c>
      <c r="N333" s="3">
        <v>4.6900000000000004</v>
      </c>
      <c r="O333" s="62"/>
      <c r="P333" s="3">
        <f t="shared" si="5"/>
        <v>23.450000000000003</v>
      </c>
      <c r="Q333" s="1"/>
      <c r="R333" s="1"/>
    </row>
    <row r="334" spans="1:18" x14ac:dyDescent="0.2">
      <c r="A334" s="1" t="s">
        <v>16</v>
      </c>
      <c r="B334" s="1" t="s">
        <v>17</v>
      </c>
      <c r="C334" s="1" t="s">
        <v>17</v>
      </c>
      <c r="D334" s="1" t="s">
        <v>761</v>
      </c>
      <c r="E334" s="1" t="s">
        <v>14</v>
      </c>
      <c r="F334" s="1" t="s">
        <v>86</v>
      </c>
      <c r="G334" s="1" t="s">
        <v>136</v>
      </c>
      <c r="H334" s="1" t="s">
        <v>143</v>
      </c>
      <c r="I334" s="1" t="s">
        <v>141</v>
      </c>
      <c r="J334" s="1"/>
      <c r="K334" s="2" t="s">
        <v>176</v>
      </c>
      <c r="L334" s="1"/>
      <c r="M334" s="1">
        <v>2</v>
      </c>
      <c r="N334" s="3">
        <v>4.6900000000000004</v>
      </c>
      <c r="O334" s="62"/>
      <c r="P334" s="3">
        <f t="shared" si="5"/>
        <v>9.3800000000000008</v>
      </c>
      <c r="Q334" s="1"/>
      <c r="R334" s="1"/>
    </row>
    <row r="335" spans="1:18" x14ac:dyDescent="0.2">
      <c r="A335" s="4" t="s">
        <v>16</v>
      </c>
      <c r="B335" s="4" t="s">
        <v>17</v>
      </c>
      <c r="C335" s="4" t="s">
        <v>17</v>
      </c>
      <c r="D335" s="4" t="s">
        <v>13</v>
      </c>
      <c r="E335" s="4" t="s">
        <v>14</v>
      </c>
      <c r="F335" s="4" t="s">
        <v>86</v>
      </c>
      <c r="G335" s="4" t="s">
        <v>136</v>
      </c>
      <c r="H335" s="4" t="s">
        <v>37</v>
      </c>
      <c r="I335" s="4" t="s">
        <v>342</v>
      </c>
      <c r="K335" s="5" t="s">
        <v>440</v>
      </c>
      <c r="M335" s="4">
        <v>2</v>
      </c>
      <c r="N335" s="8">
        <v>4.6900000000000004</v>
      </c>
      <c r="P335" s="8">
        <f t="shared" si="5"/>
        <v>9.3800000000000008</v>
      </c>
    </row>
    <row r="336" spans="1:18" x14ac:dyDescent="0.2">
      <c r="A336" s="1" t="s">
        <v>16</v>
      </c>
      <c r="B336" s="1" t="s">
        <v>17</v>
      </c>
      <c r="C336" s="1" t="s">
        <v>17</v>
      </c>
      <c r="D336" s="1" t="s">
        <v>761</v>
      </c>
      <c r="E336" s="1" t="s">
        <v>762</v>
      </c>
      <c r="F336" s="1" t="s">
        <v>86</v>
      </c>
      <c r="G336" s="1" t="s">
        <v>136</v>
      </c>
      <c r="H336" s="1" t="s">
        <v>751</v>
      </c>
      <c r="I336" s="1" t="s">
        <v>342</v>
      </c>
      <c r="J336" s="1"/>
      <c r="K336" s="2" t="s">
        <v>440</v>
      </c>
      <c r="L336" s="1"/>
      <c r="M336" s="1">
        <v>12</v>
      </c>
      <c r="N336" s="3">
        <v>4.6900000000000004</v>
      </c>
      <c r="O336" s="62"/>
      <c r="P336" s="3">
        <f t="shared" si="5"/>
        <v>56.28</v>
      </c>
      <c r="Q336" s="1"/>
      <c r="R336" s="1"/>
    </row>
    <row r="337" spans="1:18" x14ac:dyDescent="0.2">
      <c r="A337" s="1" t="s">
        <v>16</v>
      </c>
      <c r="B337" s="1" t="s">
        <v>17</v>
      </c>
      <c r="C337" s="1" t="s">
        <v>17</v>
      </c>
      <c r="D337" s="1" t="s">
        <v>761</v>
      </c>
      <c r="E337" s="1" t="s">
        <v>762</v>
      </c>
      <c r="F337" s="1" t="s">
        <v>86</v>
      </c>
      <c r="G337" s="1" t="s">
        <v>136</v>
      </c>
      <c r="H337" s="1" t="s">
        <v>803</v>
      </c>
      <c r="I337" s="1" t="s">
        <v>342</v>
      </c>
      <c r="J337" s="1"/>
      <c r="K337" s="2" t="s">
        <v>971</v>
      </c>
      <c r="L337" s="1"/>
      <c r="M337" s="1">
        <v>1</v>
      </c>
      <c r="N337" s="3">
        <v>4.6900000000000004</v>
      </c>
      <c r="O337" s="62"/>
      <c r="P337" s="3">
        <f t="shared" si="5"/>
        <v>4.6900000000000004</v>
      </c>
      <c r="Q337" s="1"/>
      <c r="R337" s="1"/>
    </row>
    <row r="338" spans="1:18" x14ac:dyDescent="0.2">
      <c r="A338" s="1" t="s">
        <v>16</v>
      </c>
      <c r="B338" s="1" t="s">
        <v>17</v>
      </c>
      <c r="C338" s="1" t="s">
        <v>17</v>
      </c>
      <c r="D338" s="1" t="s">
        <v>761</v>
      </c>
      <c r="E338" s="1" t="s">
        <v>762</v>
      </c>
      <c r="F338" s="1" t="s">
        <v>86</v>
      </c>
      <c r="G338" s="1" t="s">
        <v>136</v>
      </c>
      <c r="H338" s="1" t="s">
        <v>143</v>
      </c>
      <c r="I338" s="1" t="s">
        <v>841</v>
      </c>
      <c r="J338" s="1"/>
      <c r="K338" s="2" t="s">
        <v>972</v>
      </c>
      <c r="L338" s="1"/>
      <c r="M338" s="1">
        <v>1</v>
      </c>
      <c r="N338" s="3">
        <v>4.6900000000000004</v>
      </c>
      <c r="O338" s="62"/>
      <c r="P338" s="3">
        <f t="shared" si="5"/>
        <v>4.6900000000000004</v>
      </c>
      <c r="Q338" s="1"/>
      <c r="R338" s="1"/>
    </row>
    <row r="339" spans="1:18" x14ac:dyDescent="0.2">
      <c r="A339" s="1" t="s">
        <v>16</v>
      </c>
      <c r="B339" s="1" t="s">
        <v>17</v>
      </c>
      <c r="C339" s="1" t="s">
        <v>17</v>
      </c>
      <c r="D339" s="1" t="s">
        <v>761</v>
      </c>
      <c r="E339" s="1" t="s">
        <v>762</v>
      </c>
      <c r="F339" s="1" t="s">
        <v>86</v>
      </c>
      <c r="G339" s="1" t="s">
        <v>136</v>
      </c>
      <c r="H339" s="1" t="s">
        <v>797</v>
      </c>
      <c r="I339" s="1" t="s">
        <v>916</v>
      </c>
      <c r="J339" s="1"/>
      <c r="K339" s="2" t="s">
        <v>917</v>
      </c>
      <c r="L339" s="1"/>
      <c r="M339" s="1">
        <v>1</v>
      </c>
      <c r="N339" s="3">
        <v>4.6900000000000004</v>
      </c>
      <c r="O339" s="62"/>
      <c r="P339" s="3">
        <f t="shared" si="5"/>
        <v>4.6900000000000004</v>
      </c>
      <c r="Q339" s="1"/>
    </row>
    <row r="340" spans="1:18" x14ac:dyDescent="0.2">
      <c r="A340" s="1" t="s">
        <v>16</v>
      </c>
      <c r="B340" s="1" t="s">
        <v>17</v>
      </c>
      <c r="C340" s="1" t="s">
        <v>17</v>
      </c>
      <c r="D340" s="1" t="s">
        <v>761</v>
      </c>
      <c r="E340" s="1" t="s">
        <v>762</v>
      </c>
      <c r="F340" s="1" t="s">
        <v>86</v>
      </c>
      <c r="G340" s="1" t="s">
        <v>136</v>
      </c>
      <c r="H340" s="1" t="s">
        <v>797</v>
      </c>
      <c r="I340" s="1" t="s">
        <v>956</v>
      </c>
      <c r="J340" s="1"/>
      <c r="K340" s="2" t="s">
        <v>957</v>
      </c>
      <c r="L340" s="1"/>
      <c r="M340" s="1">
        <v>3</v>
      </c>
      <c r="N340" s="3">
        <v>4.6900000000000004</v>
      </c>
      <c r="O340" s="62"/>
      <c r="P340" s="3">
        <f t="shared" si="5"/>
        <v>14.07</v>
      </c>
      <c r="Q340" s="1"/>
      <c r="R340" s="1"/>
    </row>
    <row r="341" spans="1:18" x14ac:dyDescent="0.2">
      <c r="A341" s="4" t="s">
        <v>16</v>
      </c>
      <c r="B341" s="4" t="s">
        <v>17</v>
      </c>
      <c r="C341" s="4" t="s">
        <v>17</v>
      </c>
      <c r="D341" s="4" t="s">
        <v>13</v>
      </c>
      <c r="E341" s="4" t="s">
        <v>14</v>
      </c>
      <c r="F341" s="4" t="s">
        <v>86</v>
      </c>
      <c r="G341" s="4" t="s">
        <v>136</v>
      </c>
      <c r="H341" s="4" t="s">
        <v>40</v>
      </c>
      <c r="I341" s="4" t="s">
        <v>367</v>
      </c>
      <c r="K341" s="5" t="s">
        <v>404</v>
      </c>
      <c r="M341" s="4">
        <v>2</v>
      </c>
      <c r="N341" s="8">
        <v>4.6900000000000004</v>
      </c>
      <c r="P341" s="8">
        <f t="shared" si="5"/>
        <v>9.3800000000000008</v>
      </c>
    </row>
    <row r="342" spans="1:18" x14ac:dyDescent="0.2">
      <c r="A342" s="1" t="s">
        <v>16</v>
      </c>
      <c r="B342" s="1" t="s">
        <v>17</v>
      </c>
      <c r="C342" s="1" t="s">
        <v>17</v>
      </c>
      <c r="D342" s="1" t="s">
        <v>761</v>
      </c>
      <c r="E342" s="1" t="s">
        <v>762</v>
      </c>
      <c r="F342" s="1" t="s">
        <v>86</v>
      </c>
      <c r="G342" s="1" t="s">
        <v>136</v>
      </c>
      <c r="H342" s="1" t="s">
        <v>797</v>
      </c>
      <c r="I342" s="1" t="s">
        <v>367</v>
      </c>
      <c r="J342" s="1"/>
      <c r="K342" s="2" t="s">
        <v>404</v>
      </c>
      <c r="L342" s="1"/>
      <c r="M342" s="1">
        <v>1</v>
      </c>
      <c r="N342" s="3">
        <v>4.6900000000000004</v>
      </c>
      <c r="O342" s="62"/>
      <c r="P342" s="3">
        <f t="shared" si="5"/>
        <v>4.6900000000000004</v>
      </c>
      <c r="Q342" s="1"/>
      <c r="R342" s="1"/>
    </row>
    <row r="343" spans="1:18" x14ac:dyDescent="0.2">
      <c r="A343" s="4" t="s">
        <v>16</v>
      </c>
      <c r="B343" s="4" t="s">
        <v>17</v>
      </c>
      <c r="C343" s="4" t="s">
        <v>17</v>
      </c>
      <c r="D343" s="4" t="s">
        <v>13</v>
      </c>
      <c r="E343" s="4" t="s">
        <v>14</v>
      </c>
      <c r="F343" s="4" t="s">
        <v>86</v>
      </c>
      <c r="G343" s="4" t="s">
        <v>136</v>
      </c>
      <c r="H343" s="4" t="s">
        <v>40</v>
      </c>
      <c r="I343" s="4" t="s">
        <v>284</v>
      </c>
      <c r="K343" s="5" t="s">
        <v>285</v>
      </c>
      <c r="M343" s="4">
        <v>1</v>
      </c>
      <c r="N343" s="8">
        <v>4.6900000000000004</v>
      </c>
      <c r="P343" s="8">
        <f t="shared" si="5"/>
        <v>4.6900000000000004</v>
      </c>
    </row>
    <row r="344" spans="1:18" x14ac:dyDescent="0.2">
      <c r="A344" s="1" t="s">
        <v>16</v>
      </c>
      <c r="B344" s="1" t="s">
        <v>17</v>
      </c>
      <c r="C344" s="1" t="s">
        <v>17</v>
      </c>
      <c r="D344" s="1" t="s">
        <v>761</v>
      </c>
      <c r="E344" s="1" t="s">
        <v>762</v>
      </c>
      <c r="F344" s="1" t="s">
        <v>86</v>
      </c>
      <c r="G344" s="1" t="s">
        <v>136</v>
      </c>
      <c r="H344" s="1" t="s">
        <v>797</v>
      </c>
      <c r="I344" s="1" t="s">
        <v>284</v>
      </c>
      <c r="J344" s="1"/>
      <c r="K344" s="2" t="s">
        <v>285</v>
      </c>
      <c r="L344" s="1"/>
      <c r="M344" s="1">
        <v>2</v>
      </c>
      <c r="N344" s="3">
        <v>4.6900000000000004</v>
      </c>
      <c r="O344" s="62"/>
      <c r="P344" s="3">
        <f t="shared" si="5"/>
        <v>9.3800000000000008</v>
      </c>
      <c r="Q344" s="1"/>
      <c r="R344" s="1"/>
    </row>
    <row r="345" spans="1:18" x14ac:dyDescent="0.2">
      <c r="A345" s="1" t="s">
        <v>16</v>
      </c>
      <c r="B345" s="1" t="s">
        <v>17</v>
      </c>
      <c r="C345" s="1" t="s">
        <v>17</v>
      </c>
      <c r="D345" s="1" t="s">
        <v>761</v>
      </c>
      <c r="E345" s="1" t="s">
        <v>762</v>
      </c>
      <c r="F345" s="1" t="s">
        <v>86</v>
      </c>
      <c r="G345" s="1" t="s">
        <v>102</v>
      </c>
      <c r="H345" s="1" t="s">
        <v>507</v>
      </c>
      <c r="I345" s="1" t="s">
        <v>854</v>
      </c>
      <c r="J345" s="1"/>
      <c r="K345" s="2" t="s">
        <v>855</v>
      </c>
      <c r="L345" s="1"/>
      <c r="M345" s="1">
        <v>1</v>
      </c>
      <c r="N345" s="3">
        <v>4.6900000000000004</v>
      </c>
      <c r="O345" s="62"/>
      <c r="P345" s="3">
        <f t="shared" si="5"/>
        <v>4.6900000000000004</v>
      </c>
      <c r="Q345" s="1"/>
    </row>
    <row r="346" spans="1:18" x14ac:dyDescent="0.2">
      <c r="A346" s="4" t="s">
        <v>16</v>
      </c>
      <c r="B346" s="4" t="s">
        <v>17</v>
      </c>
      <c r="C346" s="4" t="s">
        <v>17</v>
      </c>
      <c r="D346" s="4" t="s">
        <v>13</v>
      </c>
      <c r="E346" s="4" t="s">
        <v>14</v>
      </c>
      <c r="F346" s="4" t="s">
        <v>86</v>
      </c>
      <c r="G346" s="4" t="s">
        <v>136</v>
      </c>
      <c r="H346" s="4" t="s">
        <v>109</v>
      </c>
      <c r="I346" s="4" t="s">
        <v>210</v>
      </c>
      <c r="K346" s="5" t="s">
        <v>211</v>
      </c>
      <c r="M346" s="4">
        <v>2</v>
      </c>
      <c r="N346" s="8">
        <v>4.6900000000000004</v>
      </c>
      <c r="P346" s="8">
        <f t="shared" si="5"/>
        <v>9.3800000000000008</v>
      </c>
    </row>
    <row r="347" spans="1:18" x14ac:dyDescent="0.2">
      <c r="A347" s="1" t="s">
        <v>16</v>
      </c>
      <c r="B347" s="1" t="s">
        <v>17</v>
      </c>
      <c r="C347" s="1" t="s">
        <v>17</v>
      </c>
      <c r="D347" s="1" t="s">
        <v>761</v>
      </c>
      <c r="E347" s="1" t="s">
        <v>762</v>
      </c>
      <c r="F347" s="1" t="s">
        <v>86</v>
      </c>
      <c r="G347" s="1" t="s">
        <v>136</v>
      </c>
      <c r="H347" s="1" t="s">
        <v>794</v>
      </c>
      <c r="I347" s="1" t="s">
        <v>210</v>
      </c>
      <c r="J347" s="1"/>
      <c r="K347" s="2" t="s">
        <v>211</v>
      </c>
      <c r="L347" s="1"/>
      <c r="M347" s="1">
        <v>2</v>
      </c>
      <c r="N347" s="3">
        <v>4.6900000000000004</v>
      </c>
      <c r="O347" s="62"/>
      <c r="P347" s="3">
        <f t="shared" si="5"/>
        <v>9.3800000000000008</v>
      </c>
      <c r="Q347" s="1"/>
      <c r="R347" s="1"/>
    </row>
    <row r="348" spans="1:18" x14ac:dyDescent="0.2">
      <c r="A348" s="4" t="s">
        <v>16</v>
      </c>
      <c r="B348" s="4" t="s">
        <v>17</v>
      </c>
      <c r="C348" s="4" t="s">
        <v>17</v>
      </c>
      <c r="D348" s="4" t="s">
        <v>13</v>
      </c>
      <c r="E348" s="4" t="s">
        <v>14</v>
      </c>
      <c r="F348" s="4" t="s">
        <v>86</v>
      </c>
      <c r="G348" s="4" t="s">
        <v>136</v>
      </c>
      <c r="H348" s="4" t="s">
        <v>33</v>
      </c>
      <c r="I348" s="4" t="s">
        <v>169</v>
      </c>
      <c r="K348" s="5" t="s">
        <v>170</v>
      </c>
      <c r="M348" s="4">
        <v>1</v>
      </c>
      <c r="N348" s="8">
        <v>4.6900000000000004</v>
      </c>
      <c r="P348" s="8">
        <f t="shared" si="5"/>
        <v>4.6900000000000004</v>
      </c>
    </row>
    <row r="349" spans="1:18" x14ac:dyDescent="0.2">
      <c r="A349" s="1" t="s">
        <v>16</v>
      </c>
      <c r="B349" s="1" t="s">
        <v>17</v>
      </c>
      <c r="C349" s="1" t="s">
        <v>17</v>
      </c>
      <c r="D349" s="1" t="s">
        <v>761</v>
      </c>
      <c r="E349" s="1" t="s">
        <v>762</v>
      </c>
      <c r="F349" s="1" t="s">
        <v>86</v>
      </c>
      <c r="G349" s="1" t="s">
        <v>136</v>
      </c>
      <c r="H349" s="1" t="s">
        <v>556</v>
      </c>
      <c r="I349" s="1" t="s">
        <v>464</v>
      </c>
      <c r="J349" s="1"/>
      <c r="K349" s="2" t="s">
        <v>931</v>
      </c>
      <c r="L349" s="1"/>
      <c r="M349" s="1">
        <v>3</v>
      </c>
      <c r="N349" s="3">
        <v>4.6900000000000004</v>
      </c>
      <c r="O349" s="62"/>
      <c r="P349" s="3">
        <f t="shared" si="5"/>
        <v>14.07</v>
      </c>
      <c r="Q349" s="1"/>
      <c r="R349" s="1"/>
    </row>
    <row r="350" spans="1:18" x14ac:dyDescent="0.2">
      <c r="A350" s="1" t="s">
        <v>16</v>
      </c>
      <c r="B350" s="1" t="s">
        <v>17</v>
      </c>
      <c r="C350" s="1" t="s">
        <v>17</v>
      </c>
      <c r="D350" s="1" t="s">
        <v>761</v>
      </c>
      <c r="E350" s="1" t="s">
        <v>14</v>
      </c>
      <c r="F350" s="1" t="s">
        <v>86</v>
      </c>
      <c r="G350" s="1" t="s">
        <v>136</v>
      </c>
      <c r="H350" s="1" t="s">
        <v>33</v>
      </c>
      <c r="I350" s="1" t="s">
        <v>262</v>
      </c>
      <c r="J350" s="1"/>
      <c r="K350" s="2" t="s">
        <v>1024</v>
      </c>
      <c r="L350" s="1"/>
      <c r="M350" s="1">
        <v>1</v>
      </c>
      <c r="N350" s="3">
        <v>4.6900000000000004</v>
      </c>
      <c r="O350" s="62"/>
      <c r="P350" s="3">
        <f t="shared" si="5"/>
        <v>4.6900000000000004</v>
      </c>
      <c r="Q350" s="1"/>
      <c r="R350" s="1"/>
    </row>
    <row r="351" spans="1:18" x14ac:dyDescent="0.2">
      <c r="A351" s="4" t="s">
        <v>16</v>
      </c>
      <c r="B351" s="4" t="s">
        <v>17</v>
      </c>
      <c r="C351" s="4" t="s">
        <v>17</v>
      </c>
      <c r="D351" s="4" t="s">
        <v>13</v>
      </c>
      <c r="E351" s="4" t="s">
        <v>14</v>
      </c>
      <c r="F351" s="4" t="s">
        <v>86</v>
      </c>
      <c r="G351" s="4" t="s">
        <v>136</v>
      </c>
      <c r="H351" s="4" t="s">
        <v>33</v>
      </c>
      <c r="I351" s="4" t="s">
        <v>396</v>
      </c>
      <c r="K351" s="5" t="s">
        <v>397</v>
      </c>
      <c r="M351" s="4">
        <v>1</v>
      </c>
      <c r="N351" s="8">
        <v>4.6900000000000004</v>
      </c>
      <c r="P351" s="8">
        <f t="shared" si="5"/>
        <v>4.6900000000000004</v>
      </c>
    </row>
    <row r="352" spans="1:18" x14ac:dyDescent="0.2">
      <c r="A352" s="1" t="s">
        <v>16</v>
      </c>
      <c r="B352" s="1" t="s">
        <v>17</v>
      </c>
      <c r="C352" s="1" t="s">
        <v>17</v>
      </c>
      <c r="D352" s="1" t="s">
        <v>761</v>
      </c>
      <c r="E352" s="1" t="s">
        <v>762</v>
      </c>
      <c r="F352" s="1" t="s">
        <v>86</v>
      </c>
      <c r="G352" s="1" t="s">
        <v>136</v>
      </c>
      <c r="H352" s="1" t="s">
        <v>556</v>
      </c>
      <c r="I352" s="1" t="s">
        <v>396</v>
      </c>
      <c r="J352" s="1"/>
      <c r="K352" s="2" t="s">
        <v>397</v>
      </c>
      <c r="L352" s="1"/>
      <c r="M352" s="1">
        <v>1</v>
      </c>
      <c r="N352" s="3">
        <v>4.6900000000000004</v>
      </c>
      <c r="O352" s="62"/>
      <c r="P352" s="3">
        <f t="shared" si="5"/>
        <v>4.6900000000000004</v>
      </c>
      <c r="Q352" s="1"/>
      <c r="R352" s="1"/>
    </row>
    <row r="353" spans="1:18" x14ac:dyDescent="0.2">
      <c r="A353" s="4" t="s">
        <v>16</v>
      </c>
      <c r="B353" s="4" t="s">
        <v>17</v>
      </c>
      <c r="C353" s="4" t="s">
        <v>17</v>
      </c>
      <c r="D353" s="4" t="s">
        <v>13</v>
      </c>
      <c r="E353" s="4" t="s">
        <v>14</v>
      </c>
      <c r="F353" s="4" t="s">
        <v>86</v>
      </c>
      <c r="G353" s="4" t="s">
        <v>136</v>
      </c>
      <c r="H353" s="4" t="s">
        <v>33</v>
      </c>
      <c r="I353" s="4" t="s">
        <v>217</v>
      </c>
      <c r="K353" s="5" t="s">
        <v>218</v>
      </c>
      <c r="M353" s="4">
        <v>1</v>
      </c>
      <c r="N353" s="8">
        <v>4.6900000000000004</v>
      </c>
      <c r="P353" s="8">
        <f t="shared" si="5"/>
        <v>4.6900000000000004</v>
      </c>
    </row>
    <row r="354" spans="1:18" x14ac:dyDescent="0.2">
      <c r="A354" s="4" t="s">
        <v>16</v>
      </c>
      <c r="B354" s="4" t="s">
        <v>17</v>
      </c>
      <c r="C354" s="4" t="s">
        <v>17</v>
      </c>
      <c r="D354" s="4" t="s">
        <v>13</v>
      </c>
      <c r="E354" s="4" t="s">
        <v>14</v>
      </c>
      <c r="F354" s="4" t="s">
        <v>86</v>
      </c>
      <c r="G354" s="4" t="s">
        <v>136</v>
      </c>
      <c r="H354" s="4" t="s">
        <v>33</v>
      </c>
      <c r="I354" s="4" t="s">
        <v>231</v>
      </c>
      <c r="K354" s="5" t="s">
        <v>232</v>
      </c>
      <c r="M354" s="4">
        <v>2</v>
      </c>
      <c r="N354" s="8">
        <v>4.6900000000000004</v>
      </c>
      <c r="P354" s="8">
        <f t="shared" si="5"/>
        <v>9.3800000000000008</v>
      </c>
    </row>
    <row r="355" spans="1:18" x14ac:dyDescent="0.2">
      <c r="A355" s="1" t="s">
        <v>16</v>
      </c>
      <c r="B355" s="1" t="s">
        <v>17</v>
      </c>
      <c r="C355" s="1" t="s">
        <v>17</v>
      </c>
      <c r="D355" s="1" t="s">
        <v>761</v>
      </c>
      <c r="E355" s="1" t="s">
        <v>762</v>
      </c>
      <c r="F355" s="1" t="s">
        <v>86</v>
      </c>
      <c r="G355" s="1" t="s">
        <v>136</v>
      </c>
      <c r="H355" s="1" t="s">
        <v>556</v>
      </c>
      <c r="I355" s="1" t="s">
        <v>231</v>
      </c>
      <c r="J355" s="1"/>
      <c r="K355" s="2" t="s">
        <v>232</v>
      </c>
      <c r="L355" s="1"/>
      <c r="M355" s="1">
        <v>1</v>
      </c>
      <c r="N355" s="3">
        <v>4.6900000000000004</v>
      </c>
      <c r="O355" s="62"/>
      <c r="P355" s="3">
        <f t="shared" si="5"/>
        <v>4.6900000000000004</v>
      </c>
      <c r="Q355" s="1"/>
      <c r="R355" s="1"/>
    </row>
    <row r="356" spans="1:18" x14ac:dyDescent="0.2">
      <c r="A356" s="4" t="s">
        <v>16</v>
      </c>
      <c r="B356" s="4" t="s">
        <v>17</v>
      </c>
      <c r="C356" s="4" t="s">
        <v>17</v>
      </c>
      <c r="D356" s="4" t="s">
        <v>13</v>
      </c>
      <c r="E356" s="4" t="s">
        <v>14</v>
      </c>
      <c r="F356" s="4" t="s">
        <v>86</v>
      </c>
      <c r="G356" s="4" t="s">
        <v>136</v>
      </c>
      <c r="H356" s="4" t="s">
        <v>24</v>
      </c>
      <c r="I356" s="4" t="s">
        <v>434</v>
      </c>
      <c r="K356" s="5" t="s">
        <v>435</v>
      </c>
      <c r="M356" s="4">
        <v>1</v>
      </c>
      <c r="N356" s="8">
        <v>4.6900000000000004</v>
      </c>
      <c r="P356" s="8">
        <f t="shared" si="5"/>
        <v>4.6900000000000004</v>
      </c>
    </row>
    <row r="357" spans="1:18" x14ac:dyDescent="0.2">
      <c r="A357" s="1" t="s">
        <v>16</v>
      </c>
      <c r="B357" s="1" t="s">
        <v>17</v>
      </c>
      <c r="C357" s="1" t="s">
        <v>17</v>
      </c>
      <c r="D357" s="1" t="s">
        <v>761</v>
      </c>
      <c r="E357" s="1" t="s">
        <v>762</v>
      </c>
      <c r="F357" s="1" t="s">
        <v>86</v>
      </c>
      <c r="G357" s="1" t="s">
        <v>136</v>
      </c>
      <c r="H357" s="1" t="s">
        <v>475</v>
      </c>
      <c r="I357" s="1" t="s">
        <v>434</v>
      </c>
      <c r="J357" s="1"/>
      <c r="K357" s="2" t="s">
        <v>435</v>
      </c>
      <c r="L357" s="1"/>
      <c r="M357" s="1">
        <v>1</v>
      </c>
      <c r="N357" s="3">
        <v>4.6900000000000004</v>
      </c>
      <c r="O357" s="62"/>
      <c r="P357" s="3">
        <f t="shared" si="5"/>
        <v>4.6900000000000004</v>
      </c>
      <c r="Q357" s="1"/>
      <c r="R357" s="1"/>
    </row>
    <row r="358" spans="1:18" x14ac:dyDescent="0.2">
      <c r="A358" s="4" t="s">
        <v>16</v>
      </c>
      <c r="B358" s="4" t="s">
        <v>17</v>
      </c>
      <c r="C358" s="4" t="s">
        <v>17</v>
      </c>
      <c r="D358" s="4" t="s">
        <v>13</v>
      </c>
      <c r="E358" s="4" t="s">
        <v>14</v>
      </c>
      <c r="F358" s="4" t="s">
        <v>86</v>
      </c>
      <c r="G358" s="4" t="s">
        <v>136</v>
      </c>
      <c r="H358" s="4" t="s">
        <v>24</v>
      </c>
      <c r="I358" s="4" t="s">
        <v>288</v>
      </c>
      <c r="K358" s="5" t="s">
        <v>289</v>
      </c>
      <c r="M358" s="4">
        <v>2</v>
      </c>
      <c r="N358" s="8">
        <v>4.6900000000000004</v>
      </c>
      <c r="P358" s="8">
        <f t="shared" si="5"/>
        <v>9.3800000000000008</v>
      </c>
    </row>
    <row r="359" spans="1:18" x14ac:dyDescent="0.2">
      <c r="A359" s="1" t="s">
        <v>16</v>
      </c>
      <c r="B359" s="1" t="s">
        <v>17</v>
      </c>
      <c r="C359" s="1" t="s">
        <v>17</v>
      </c>
      <c r="D359" s="1" t="s">
        <v>761</v>
      </c>
      <c r="E359" s="1" t="s">
        <v>762</v>
      </c>
      <c r="F359" s="1" t="s">
        <v>86</v>
      </c>
      <c r="G359" s="1" t="s">
        <v>136</v>
      </c>
      <c r="H359" s="1" t="s">
        <v>475</v>
      </c>
      <c r="I359" s="1" t="s">
        <v>288</v>
      </c>
      <c r="J359" s="1"/>
      <c r="K359" s="2" t="s">
        <v>289</v>
      </c>
      <c r="L359" s="1"/>
      <c r="M359" s="1">
        <v>2</v>
      </c>
      <c r="N359" s="3">
        <v>4.6900000000000004</v>
      </c>
      <c r="O359" s="62"/>
      <c r="P359" s="3">
        <f t="shared" si="5"/>
        <v>9.3800000000000008</v>
      </c>
      <c r="Q359" s="1"/>
      <c r="R359" s="1"/>
    </row>
    <row r="360" spans="1:18" x14ac:dyDescent="0.2">
      <c r="A360" s="1" t="s">
        <v>16</v>
      </c>
      <c r="B360" s="1" t="s">
        <v>17</v>
      </c>
      <c r="C360" s="1" t="s">
        <v>17</v>
      </c>
      <c r="D360" s="1" t="s">
        <v>761</v>
      </c>
      <c r="E360" s="1" t="s">
        <v>14</v>
      </c>
      <c r="F360" s="1" t="s">
        <v>86</v>
      </c>
      <c r="G360" s="1" t="s">
        <v>136</v>
      </c>
      <c r="H360" s="1" t="s">
        <v>24</v>
      </c>
      <c r="I360" s="1" t="s">
        <v>288</v>
      </c>
      <c r="J360" s="1"/>
      <c r="K360" s="2" t="s">
        <v>289</v>
      </c>
      <c r="L360" s="1"/>
      <c r="M360" s="1">
        <v>1</v>
      </c>
      <c r="N360" s="3">
        <v>4.6900000000000004</v>
      </c>
      <c r="O360" s="62"/>
      <c r="P360" s="3">
        <f t="shared" si="5"/>
        <v>4.6900000000000004</v>
      </c>
      <c r="Q360" s="1"/>
      <c r="R360" s="1"/>
    </row>
    <row r="361" spans="1:18" x14ac:dyDescent="0.2">
      <c r="A361" s="1" t="s">
        <v>16</v>
      </c>
      <c r="B361" s="1" t="s">
        <v>17</v>
      </c>
      <c r="C361" s="1" t="s">
        <v>17</v>
      </c>
      <c r="D361" s="1" t="s">
        <v>761</v>
      </c>
      <c r="E361" s="1" t="s">
        <v>762</v>
      </c>
      <c r="F361" s="1" t="s">
        <v>86</v>
      </c>
      <c r="G361" s="1" t="s">
        <v>136</v>
      </c>
      <c r="H361" s="1" t="s">
        <v>475</v>
      </c>
      <c r="I361" s="1" t="s">
        <v>44</v>
      </c>
      <c r="J361" s="1"/>
      <c r="K361" s="2" t="s">
        <v>933</v>
      </c>
      <c r="L361" s="1"/>
      <c r="M361" s="1">
        <v>3</v>
      </c>
      <c r="N361" s="3">
        <v>4.6900000000000004</v>
      </c>
      <c r="O361" s="62"/>
      <c r="P361" s="3">
        <f t="shared" si="5"/>
        <v>14.07</v>
      </c>
      <c r="Q361" s="1"/>
      <c r="R361" s="1"/>
    </row>
    <row r="362" spans="1:18" x14ac:dyDescent="0.2">
      <c r="A362" s="4" t="s">
        <v>16</v>
      </c>
      <c r="B362" s="4" t="s">
        <v>17</v>
      </c>
      <c r="C362" s="4" t="s">
        <v>17</v>
      </c>
      <c r="D362" s="4" t="s">
        <v>13</v>
      </c>
      <c r="E362" s="4" t="s">
        <v>14</v>
      </c>
      <c r="F362" s="4" t="s">
        <v>86</v>
      </c>
      <c r="G362" s="4" t="s">
        <v>136</v>
      </c>
      <c r="H362" s="4" t="s">
        <v>185</v>
      </c>
      <c r="I362" s="4" t="s">
        <v>286</v>
      </c>
      <c r="K362" s="5" t="s">
        <v>287</v>
      </c>
      <c r="M362" s="4">
        <v>1</v>
      </c>
      <c r="N362" s="8">
        <v>4.6900000000000004</v>
      </c>
      <c r="P362" s="8">
        <f t="shared" si="5"/>
        <v>4.6900000000000004</v>
      </c>
    </row>
    <row r="363" spans="1:18" x14ac:dyDescent="0.2">
      <c r="A363" s="1" t="s">
        <v>16</v>
      </c>
      <c r="B363" s="1" t="s">
        <v>17</v>
      </c>
      <c r="C363" s="1" t="s">
        <v>17</v>
      </c>
      <c r="D363" s="1" t="s">
        <v>761</v>
      </c>
      <c r="E363" s="1" t="s">
        <v>762</v>
      </c>
      <c r="F363" s="1" t="s">
        <v>86</v>
      </c>
      <c r="G363" s="1" t="s">
        <v>136</v>
      </c>
      <c r="H363" s="1" t="s">
        <v>938</v>
      </c>
      <c r="I363" s="1" t="s">
        <v>286</v>
      </c>
      <c r="J363" s="1"/>
      <c r="K363" s="2" t="s">
        <v>287</v>
      </c>
      <c r="L363" s="1"/>
      <c r="M363" s="1">
        <v>1</v>
      </c>
      <c r="N363" s="3">
        <v>4.6900000000000004</v>
      </c>
      <c r="O363" s="62"/>
      <c r="P363" s="3">
        <f t="shared" ref="P363:P426" si="6">M363*N363+O363*N363</f>
        <v>4.6900000000000004</v>
      </c>
      <c r="Q363" s="1"/>
      <c r="R363" s="1"/>
    </row>
    <row r="364" spans="1:18" x14ac:dyDescent="0.2">
      <c r="A364" s="1" t="s">
        <v>16</v>
      </c>
      <c r="B364" s="1" t="s">
        <v>17</v>
      </c>
      <c r="C364" s="1" t="s">
        <v>17</v>
      </c>
      <c r="D364" s="1" t="s">
        <v>761</v>
      </c>
      <c r="E364" s="1" t="s">
        <v>762</v>
      </c>
      <c r="F364" s="1" t="s">
        <v>86</v>
      </c>
      <c r="G364" s="1" t="s">
        <v>136</v>
      </c>
      <c r="H364" s="1" t="s">
        <v>794</v>
      </c>
      <c r="I364" s="1" t="s">
        <v>959</v>
      </c>
      <c r="J364" s="1"/>
      <c r="K364" s="2" t="s">
        <v>960</v>
      </c>
      <c r="L364" s="1"/>
      <c r="M364" s="1">
        <v>1</v>
      </c>
      <c r="N364" s="3">
        <v>4.6900000000000004</v>
      </c>
      <c r="O364" s="62"/>
      <c r="P364" s="3">
        <f t="shared" si="6"/>
        <v>4.6900000000000004</v>
      </c>
      <c r="Q364" s="1"/>
      <c r="R364" s="1"/>
    </row>
    <row r="365" spans="1:18" x14ac:dyDescent="0.2">
      <c r="A365" s="1" t="s">
        <v>16</v>
      </c>
      <c r="B365" s="1" t="s">
        <v>17</v>
      </c>
      <c r="C365" s="1" t="s">
        <v>17</v>
      </c>
      <c r="D365" s="1" t="s">
        <v>761</v>
      </c>
      <c r="E365" s="1" t="s">
        <v>762</v>
      </c>
      <c r="F365" s="1" t="s">
        <v>86</v>
      </c>
      <c r="G365" s="1" t="s">
        <v>136</v>
      </c>
      <c r="H365" s="1" t="s">
        <v>794</v>
      </c>
      <c r="I365" s="1" t="s">
        <v>950</v>
      </c>
      <c r="J365" s="1"/>
      <c r="K365" s="2" t="s">
        <v>951</v>
      </c>
      <c r="L365" s="1"/>
      <c r="M365" s="1">
        <v>2</v>
      </c>
      <c r="N365" s="3">
        <v>4.6900000000000004</v>
      </c>
      <c r="O365" s="62"/>
      <c r="P365" s="3">
        <f t="shared" si="6"/>
        <v>9.3800000000000008</v>
      </c>
      <c r="Q365" s="1"/>
      <c r="R365" s="1"/>
    </row>
    <row r="366" spans="1:18" x14ac:dyDescent="0.2">
      <c r="A366" s="4" t="s">
        <v>16</v>
      </c>
      <c r="B366" s="4" t="s">
        <v>17</v>
      </c>
      <c r="C366" s="4" t="s">
        <v>17</v>
      </c>
      <c r="D366" s="4" t="s">
        <v>13</v>
      </c>
      <c r="E366" s="4" t="s">
        <v>14</v>
      </c>
      <c r="F366" s="4" t="s">
        <v>86</v>
      </c>
      <c r="G366" s="4" t="s">
        <v>136</v>
      </c>
      <c r="H366" s="4" t="s">
        <v>109</v>
      </c>
      <c r="I366" s="4" t="s">
        <v>226</v>
      </c>
      <c r="K366" s="5" t="s">
        <v>227</v>
      </c>
      <c r="M366" s="4">
        <v>1</v>
      </c>
      <c r="N366" s="8">
        <v>4.6900000000000004</v>
      </c>
      <c r="P366" s="8">
        <f t="shared" si="6"/>
        <v>4.6900000000000004</v>
      </c>
    </row>
    <row r="367" spans="1:18" x14ac:dyDescent="0.2">
      <c r="A367" s="4" t="s">
        <v>16</v>
      </c>
      <c r="B367" s="4" t="s">
        <v>17</v>
      </c>
      <c r="C367" s="4" t="s">
        <v>17</v>
      </c>
      <c r="D367" s="4" t="s">
        <v>13</v>
      </c>
      <c r="E367" s="4" t="s">
        <v>14</v>
      </c>
      <c r="F367" s="4" t="s">
        <v>86</v>
      </c>
      <c r="G367" s="4" t="s">
        <v>136</v>
      </c>
      <c r="H367" s="4" t="s">
        <v>37</v>
      </c>
      <c r="I367" s="4" t="s">
        <v>423</v>
      </c>
      <c r="K367" s="5" t="s">
        <v>424</v>
      </c>
      <c r="M367" s="4">
        <v>1</v>
      </c>
      <c r="N367" s="8">
        <v>4.6900000000000004</v>
      </c>
      <c r="P367" s="8">
        <f t="shared" si="6"/>
        <v>4.6900000000000004</v>
      </c>
    </row>
    <row r="368" spans="1:18" x14ac:dyDescent="0.2">
      <c r="A368" s="1" t="s">
        <v>16</v>
      </c>
      <c r="B368" s="1" t="s">
        <v>17</v>
      </c>
      <c r="C368" s="1" t="s">
        <v>17</v>
      </c>
      <c r="D368" s="1" t="s">
        <v>761</v>
      </c>
      <c r="E368" s="1" t="s">
        <v>14</v>
      </c>
      <c r="F368" s="1" t="s">
        <v>86</v>
      </c>
      <c r="G368" s="1" t="s">
        <v>136</v>
      </c>
      <c r="H368" s="1" t="s">
        <v>37</v>
      </c>
      <c r="I368" s="1" t="s">
        <v>980</v>
      </c>
      <c r="J368" s="1"/>
      <c r="K368" s="2" t="s">
        <v>1030</v>
      </c>
      <c r="L368" s="1"/>
      <c r="M368" s="1">
        <v>1</v>
      </c>
      <c r="N368" s="3">
        <v>4.6900000000000004</v>
      </c>
      <c r="O368" s="62"/>
      <c r="P368" s="3">
        <f t="shared" si="6"/>
        <v>4.6900000000000004</v>
      </c>
      <c r="Q368" s="1"/>
      <c r="R368" s="1"/>
    </row>
    <row r="369" spans="1:18" x14ac:dyDescent="0.2">
      <c r="A369" s="4" t="s">
        <v>16</v>
      </c>
      <c r="B369" s="4" t="s">
        <v>17</v>
      </c>
      <c r="C369" s="4" t="s">
        <v>17</v>
      </c>
      <c r="D369" s="4" t="s">
        <v>13</v>
      </c>
      <c r="E369" s="4" t="s">
        <v>14</v>
      </c>
      <c r="F369" s="4" t="s">
        <v>86</v>
      </c>
      <c r="G369" s="4" t="s">
        <v>136</v>
      </c>
      <c r="H369" s="4" t="s">
        <v>37</v>
      </c>
      <c r="I369" s="4" t="s">
        <v>290</v>
      </c>
      <c r="K369" s="5" t="s">
        <v>291</v>
      </c>
      <c r="M369" s="4">
        <v>2</v>
      </c>
      <c r="N369" s="8">
        <v>4.6900000000000004</v>
      </c>
      <c r="P369" s="8">
        <f t="shared" si="6"/>
        <v>9.3800000000000008</v>
      </c>
    </row>
    <row r="370" spans="1:18" x14ac:dyDescent="0.2">
      <c r="A370" s="1" t="s">
        <v>16</v>
      </c>
      <c r="B370" s="1" t="s">
        <v>17</v>
      </c>
      <c r="C370" s="1" t="s">
        <v>17</v>
      </c>
      <c r="D370" s="1" t="s">
        <v>761</v>
      </c>
      <c r="E370" s="1" t="s">
        <v>762</v>
      </c>
      <c r="F370" s="1" t="s">
        <v>86</v>
      </c>
      <c r="G370" s="1" t="s">
        <v>136</v>
      </c>
      <c r="H370" s="1" t="s">
        <v>921</v>
      </c>
      <c r="I370" s="1" t="s">
        <v>922</v>
      </c>
      <c r="J370" s="1"/>
      <c r="K370" s="2" t="s">
        <v>923</v>
      </c>
      <c r="L370" s="1"/>
      <c r="M370" s="1">
        <v>1</v>
      </c>
      <c r="N370" s="3">
        <v>4.6900000000000004</v>
      </c>
      <c r="O370" s="62"/>
      <c r="P370" s="3">
        <f t="shared" si="6"/>
        <v>4.6900000000000004</v>
      </c>
      <c r="Q370" s="1"/>
      <c r="R370" s="1"/>
    </row>
    <row r="371" spans="1:18" x14ac:dyDescent="0.2">
      <c r="A371" s="1" t="s">
        <v>16</v>
      </c>
      <c r="B371" s="1" t="s">
        <v>17</v>
      </c>
      <c r="C371" s="1" t="s">
        <v>17</v>
      </c>
      <c r="D371" s="1" t="s">
        <v>761</v>
      </c>
      <c r="E371" s="1" t="s">
        <v>762</v>
      </c>
      <c r="F371" s="1" t="s">
        <v>86</v>
      </c>
      <c r="G371" s="1" t="s">
        <v>136</v>
      </c>
      <c r="H371" s="1" t="s">
        <v>968</v>
      </c>
      <c r="I371" s="1" t="s">
        <v>969</v>
      </c>
      <c r="J371" s="1"/>
      <c r="K371" s="2" t="s">
        <v>970</v>
      </c>
      <c r="L371" s="1"/>
      <c r="M371" s="1">
        <v>1</v>
      </c>
      <c r="N371" s="3">
        <v>4.6900000000000004</v>
      </c>
      <c r="O371" s="62"/>
      <c r="P371" s="3">
        <f t="shared" si="6"/>
        <v>4.6900000000000004</v>
      </c>
      <c r="Q371" s="1"/>
      <c r="R371" s="1"/>
    </row>
    <row r="372" spans="1:18" x14ac:dyDescent="0.2">
      <c r="A372" s="1" t="s">
        <v>16</v>
      </c>
      <c r="B372" s="1" t="s">
        <v>17</v>
      </c>
      <c r="C372" s="1" t="s">
        <v>17</v>
      </c>
      <c r="D372" s="1" t="s">
        <v>761</v>
      </c>
      <c r="E372" s="1" t="s">
        <v>762</v>
      </c>
      <c r="F372" s="1" t="s">
        <v>86</v>
      </c>
      <c r="G372" s="1" t="s">
        <v>136</v>
      </c>
      <c r="H372" s="1" t="s">
        <v>517</v>
      </c>
      <c r="I372" s="1" t="s">
        <v>874</v>
      </c>
      <c r="J372" s="1"/>
      <c r="K372" s="2" t="s">
        <v>943</v>
      </c>
      <c r="L372" s="1"/>
      <c r="M372" s="1">
        <v>1</v>
      </c>
      <c r="N372" s="3">
        <v>4.6900000000000004</v>
      </c>
      <c r="O372" s="62"/>
      <c r="P372" s="3">
        <f t="shared" si="6"/>
        <v>4.6900000000000004</v>
      </c>
      <c r="Q372" s="1"/>
      <c r="R372" s="1"/>
    </row>
    <row r="373" spans="1:18" x14ac:dyDescent="0.2">
      <c r="A373" s="1" t="s">
        <v>16</v>
      </c>
      <c r="B373" s="1" t="s">
        <v>17</v>
      </c>
      <c r="C373" s="1" t="s">
        <v>17</v>
      </c>
      <c r="D373" s="1" t="s">
        <v>761</v>
      </c>
      <c r="E373" s="1" t="s">
        <v>762</v>
      </c>
      <c r="F373" s="1" t="s">
        <v>86</v>
      </c>
      <c r="G373" s="1" t="s">
        <v>136</v>
      </c>
      <c r="H373" s="1" t="s">
        <v>517</v>
      </c>
      <c r="I373" s="1" t="s">
        <v>948</v>
      </c>
      <c r="J373" s="1"/>
      <c r="K373" s="2" t="s">
        <v>949</v>
      </c>
      <c r="L373" s="1"/>
      <c r="M373" s="1">
        <v>1</v>
      </c>
      <c r="N373" s="3">
        <v>4.6900000000000004</v>
      </c>
      <c r="O373" s="62"/>
      <c r="P373" s="3">
        <f t="shared" si="6"/>
        <v>4.6900000000000004</v>
      </c>
      <c r="Q373" s="1"/>
      <c r="R373" s="1"/>
    </row>
    <row r="374" spans="1:18" x14ac:dyDescent="0.2">
      <c r="A374" s="4" t="s">
        <v>16</v>
      </c>
      <c r="B374" s="4" t="s">
        <v>17</v>
      </c>
      <c r="C374" s="4" t="s">
        <v>17</v>
      </c>
      <c r="D374" s="4" t="s">
        <v>13</v>
      </c>
      <c r="E374" s="4" t="s">
        <v>14</v>
      </c>
      <c r="F374" s="4" t="s">
        <v>86</v>
      </c>
      <c r="G374" s="4" t="s">
        <v>136</v>
      </c>
      <c r="H374" s="4" t="s">
        <v>40</v>
      </c>
      <c r="I374" s="4" t="s">
        <v>137</v>
      </c>
      <c r="K374" s="5" t="s">
        <v>138</v>
      </c>
      <c r="M374" s="4">
        <v>1</v>
      </c>
      <c r="N374" s="8">
        <v>4.6900000000000004</v>
      </c>
      <c r="O374" s="61">
        <v>-1</v>
      </c>
      <c r="P374" s="8">
        <f t="shared" si="6"/>
        <v>0</v>
      </c>
    </row>
    <row r="375" spans="1:18" x14ac:dyDescent="0.2">
      <c r="A375" s="4" t="s">
        <v>16</v>
      </c>
      <c r="B375" s="4" t="s">
        <v>17</v>
      </c>
      <c r="C375" s="4" t="s">
        <v>17</v>
      </c>
      <c r="D375" s="4" t="s">
        <v>13</v>
      </c>
      <c r="E375" s="4" t="s">
        <v>14</v>
      </c>
      <c r="F375" s="4" t="s">
        <v>86</v>
      </c>
      <c r="G375" s="4" t="s">
        <v>136</v>
      </c>
      <c r="H375" s="4" t="s">
        <v>40</v>
      </c>
      <c r="I375" s="4" t="s">
        <v>205</v>
      </c>
      <c r="K375" s="5" t="s">
        <v>206</v>
      </c>
      <c r="M375" s="4">
        <v>1</v>
      </c>
      <c r="N375" s="8">
        <v>4.6900000000000004</v>
      </c>
      <c r="P375" s="8">
        <f t="shared" si="6"/>
        <v>4.6900000000000004</v>
      </c>
    </row>
    <row r="376" spans="1:18" x14ac:dyDescent="0.2">
      <c r="A376" s="4" t="s">
        <v>16</v>
      </c>
      <c r="B376" s="4" t="s">
        <v>17</v>
      </c>
      <c r="C376" s="4" t="s">
        <v>17</v>
      </c>
      <c r="D376" s="4" t="s">
        <v>13</v>
      </c>
      <c r="E376" s="4" t="s">
        <v>14</v>
      </c>
      <c r="F376" s="4" t="s">
        <v>86</v>
      </c>
      <c r="G376" s="4" t="s">
        <v>136</v>
      </c>
      <c r="H376" s="4" t="s">
        <v>40</v>
      </c>
      <c r="I376" s="4" t="s">
        <v>212</v>
      </c>
      <c r="K376" s="5" t="s">
        <v>213</v>
      </c>
      <c r="M376" s="4">
        <v>1</v>
      </c>
      <c r="N376" s="8">
        <v>4.6900000000000004</v>
      </c>
      <c r="P376" s="8">
        <f t="shared" si="6"/>
        <v>4.6900000000000004</v>
      </c>
    </row>
    <row r="377" spans="1:18" x14ac:dyDescent="0.2">
      <c r="A377" s="4" t="s">
        <v>16</v>
      </c>
      <c r="B377" s="4" t="s">
        <v>17</v>
      </c>
      <c r="C377" s="4" t="s">
        <v>17</v>
      </c>
      <c r="D377" s="4" t="s">
        <v>13</v>
      </c>
      <c r="E377" s="4" t="s">
        <v>14</v>
      </c>
      <c r="F377" s="4" t="s">
        <v>86</v>
      </c>
      <c r="G377" s="4" t="s">
        <v>136</v>
      </c>
      <c r="H377" s="4" t="s">
        <v>40</v>
      </c>
      <c r="I377" s="4" t="s">
        <v>172</v>
      </c>
      <c r="K377" s="5" t="s">
        <v>173</v>
      </c>
      <c r="M377" s="4">
        <v>1</v>
      </c>
      <c r="N377" s="8">
        <v>4.6900000000000004</v>
      </c>
      <c r="P377" s="8">
        <f t="shared" si="6"/>
        <v>4.6900000000000004</v>
      </c>
    </row>
    <row r="378" spans="1:18" x14ac:dyDescent="0.2">
      <c r="A378" s="4" t="s">
        <v>16</v>
      </c>
      <c r="B378" s="4" t="s">
        <v>17</v>
      </c>
      <c r="C378" s="4" t="s">
        <v>17</v>
      </c>
      <c r="D378" s="4" t="s">
        <v>13</v>
      </c>
      <c r="E378" s="4" t="s">
        <v>14</v>
      </c>
      <c r="F378" s="4" t="s">
        <v>86</v>
      </c>
      <c r="G378" s="4" t="s">
        <v>136</v>
      </c>
      <c r="H378" s="4" t="s">
        <v>40</v>
      </c>
      <c r="I378" s="4" t="s">
        <v>181</v>
      </c>
      <c r="K378" s="5" t="s">
        <v>182</v>
      </c>
      <c r="M378" s="4">
        <v>1</v>
      </c>
      <c r="N378" s="8">
        <v>4.6900000000000004</v>
      </c>
      <c r="P378" s="8">
        <f t="shared" si="6"/>
        <v>4.6900000000000004</v>
      </c>
    </row>
    <row r="379" spans="1:18" x14ac:dyDescent="0.2">
      <c r="A379" s="4" t="s">
        <v>16</v>
      </c>
      <c r="B379" s="4" t="s">
        <v>17</v>
      </c>
      <c r="C379" s="4" t="s">
        <v>17</v>
      </c>
      <c r="D379" s="4" t="s">
        <v>13</v>
      </c>
      <c r="E379" s="4" t="s">
        <v>14</v>
      </c>
      <c r="F379" s="4" t="s">
        <v>86</v>
      </c>
      <c r="G379" s="4" t="s">
        <v>136</v>
      </c>
      <c r="H379" s="4" t="s">
        <v>40</v>
      </c>
      <c r="I379" s="4" t="s">
        <v>321</v>
      </c>
      <c r="K379" s="5" t="s">
        <v>322</v>
      </c>
      <c r="M379" s="4">
        <v>1</v>
      </c>
      <c r="N379" s="8">
        <v>4.6900000000000004</v>
      </c>
      <c r="P379" s="8">
        <f t="shared" si="6"/>
        <v>4.6900000000000004</v>
      </c>
    </row>
    <row r="380" spans="1:18" x14ac:dyDescent="0.2">
      <c r="A380" s="1" t="s">
        <v>16</v>
      </c>
      <c r="B380" s="1" t="s">
        <v>17</v>
      </c>
      <c r="C380" s="1" t="s">
        <v>17</v>
      </c>
      <c r="D380" s="1" t="s">
        <v>761</v>
      </c>
      <c r="E380" s="1" t="s">
        <v>762</v>
      </c>
      <c r="F380" s="1" t="s">
        <v>86</v>
      </c>
      <c r="G380" s="1" t="s">
        <v>136</v>
      </c>
      <c r="H380" s="1" t="s">
        <v>802</v>
      </c>
      <c r="I380" s="1" t="s">
        <v>513</v>
      </c>
      <c r="J380" s="1"/>
      <c r="K380" s="2" t="s">
        <v>913</v>
      </c>
      <c r="L380" s="1"/>
      <c r="M380" s="1">
        <v>1</v>
      </c>
      <c r="N380" s="3">
        <v>4.6900000000000004</v>
      </c>
      <c r="O380" s="62"/>
      <c r="P380" s="3">
        <f t="shared" si="6"/>
        <v>4.6900000000000004</v>
      </c>
      <c r="Q380" s="1"/>
    </row>
    <row r="381" spans="1:18" x14ac:dyDescent="0.2">
      <c r="A381" s="1" t="s">
        <v>16</v>
      </c>
      <c r="B381" s="1" t="s">
        <v>17</v>
      </c>
      <c r="C381" s="1" t="s">
        <v>17</v>
      </c>
      <c r="D381" s="1" t="s">
        <v>761</v>
      </c>
      <c r="E381" s="1" t="s">
        <v>14</v>
      </c>
      <c r="F381" s="1" t="s">
        <v>86</v>
      </c>
      <c r="G381" s="1" t="s">
        <v>136</v>
      </c>
      <c r="H381" s="1" t="s">
        <v>24</v>
      </c>
      <c r="I381" s="1" t="s">
        <v>981</v>
      </c>
      <c r="J381" s="1"/>
      <c r="K381" s="2" t="s">
        <v>1018</v>
      </c>
      <c r="L381" s="1"/>
      <c r="M381" s="1">
        <v>1</v>
      </c>
      <c r="N381" s="3">
        <v>4.6900000000000004</v>
      </c>
      <c r="O381" s="62"/>
      <c r="P381" s="3">
        <f t="shared" si="6"/>
        <v>4.6900000000000004</v>
      </c>
      <c r="Q381" s="1"/>
      <c r="R381" s="1"/>
    </row>
    <row r="382" spans="1:18" x14ac:dyDescent="0.2">
      <c r="A382" s="1" t="s">
        <v>16</v>
      </c>
      <c r="B382" s="1" t="s">
        <v>17</v>
      </c>
      <c r="C382" s="1" t="s">
        <v>17</v>
      </c>
      <c r="D382" s="1" t="s">
        <v>761</v>
      </c>
      <c r="E382" s="1" t="s">
        <v>762</v>
      </c>
      <c r="F382" s="1" t="s">
        <v>86</v>
      </c>
      <c r="G382" s="1" t="s">
        <v>136</v>
      </c>
      <c r="H382" s="1" t="s">
        <v>829</v>
      </c>
      <c r="I382" s="1" t="s">
        <v>248</v>
      </c>
      <c r="J382" s="1"/>
      <c r="K382" s="2" t="s">
        <v>965</v>
      </c>
      <c r="L382" s="1"/>
      <c r="M382" s="1">
        <v>1</v>
      </c>
      <c r="N382" s="3">
        <v>4.6900000000000004</v>
      </c>
      <c r="O382" s="62"/>
      <c r="P382" s="3">
        <f t="shared" si="6"/>
        <v>4.6900000000000004</v>
      </c>
      <c r="Q382" s="1"/>
      <c r="R382" s="1"/>
    </row>
    <row r="383" spans="1:18" x14ac:dyDescent="0.2">
      <c r="A383" s="1" t="s">
        <v>16</v>
      </c>
      <c r="B383" s="1" t="s">
        <v>17</v>
      </c>
      <c r="C383" s="1" t="s">
        <v>17</v>
      </c>
      <c r="D383" s="1" t="s">
        <v>761</v>
      </c>
      <c r="E383" s="1" t="s">
        <v>762</v>
      </c>
      <c r="F383" s="1" t="s">
        <v>86</v>
      </c>
      <c r="G383" s="1" t="s">
        <v>136</v>
      </c>
      <c r="H383" s="1" t="s">
        <v>938</v>
      </c>
      <c r="I383" s="1" t="s">
        <v>939</v>
      </c>
      <c r="J383" s="1"/>
      <c r="K383" s="2" t="s">
        <v>940</v>
      </c>
      <c r="L383" s="1"/>
      <c r="M383" s="1">
        <v>1</v>
      </c>
      <c r="N383" s="3">
        <v>4.6900000000000004</v>
      </c>
      <c r="O383" s="62"/>
      <c r="P383" s="3">
        <f t="shared" si="6"/>
        <v>4.6900000000000004</v>
      </c>
      <c r="Q383" s="1"/>
      <c r="R383" s="1"/>
    </row>
    <row r="384" spans="1:18" x14ac:dyDescent="0.2">
      <c r="A384" s="1" t="s">
        <v>16</v>
      </c>
      <c r="B384" s="1" t="s">
        <v>17</v>
      </c>
      <c r="C384" s="1" t="s">
        <v>17</v>
      </c>
      <c r="D384" s="1" t="s">
        <v>761</v>
      </c>
      <c r="E384" s="1" t="s">
        <v>14</v>
      </c>
      <c r="F384" s="1" t="s">
        <v>86</v>
      </c>
      <c r="G384" s="1" t="s">
        <v>136</v>
      </c>
      <c r="H384" s="1" t="s">
        <v>185</v>
      </c>
      <c r="I384" s="1" t="s">
        <v>939</v>
      </c>
      <c r="J384" s="1"/>
      <c r="K384" s="2" t="s">
        <v>940</v>
      </c>
      <c r="L384" s="1"/>
      <c r="M384" s="1">
        <v>1</v>
      </c>
      <c r="N384" s="3">
        <v>4.6900000000000004</v>
      </c>
      <c r="O384" s="62"/>
      <c r="P384" s="3">
        <f t="shared" si="6"/>
        <v>4.6900000000000004</v>
      </c>
      <c r="Q384" s="1"/>
      <c r="R384" s="1"/>
    </row>
    <row r="385" spans="1:18" x14ac:dyDescent="0.2">
      <c r="A385" s="4" t="s">
        <v>16</v>
      </c>
      <c r="B385" s="4" t="s">
        <v>17</v>
      </c>
      <c r="C385" s="4" t="s">
        <v>17</v>
      </c>
      <c r="D385" s="4" t="s">
        <v>13</v>
      </c>
      <c r="E385" s="4" t="s">
        <v>14</v>
      </c>
      <c r="F385" s="4" t="s">
        <v>86</v>
      </c>
      <c r="G385" s="4" t="s">
        <v>136</v>
      </c>
      <c r="H385" s="4" t="s">
        <v>143</v>
      </c>
      <c r="I385" s="4" t="s">
        <v>359</v>
      </c>
      <c r="K385" s="5" t="s">
        <v>360</v>
      </c>
      <c r="M385" s="4">
        <v>1</v>
      </c>
      <c r="N385" s="8">
        <v>4.6900000000000004</v>
      </c>
      <c r="P385" s="8">
        <f t="shared" si="6"/>
        <v>4.6900000000000004</v>
      </c>
    </row>
    <row r="386" spans="1:18" x14ac:dyDescent="0.2">
      <c r="A386" s="4" t="s">
        <v>16</v>
      </c>
      <c r="B386" s="4" t="s">
        <v>17</v>
      </c>
      <c r="C386" s="4" t="s">
        <v>17</v>
      </c>
      <c r="D386" s="4" t="s">
        <v>13</v>
      </c>
      <c r="E386" s="4" t="s">
        <v>14</v>
      </c>
      <c r="F386" s="4" t="s">
        <v>86</v>
      </c>
      <c r="G386" s="4" t="s">
        <v>136</v>
      </c>
      <c r="H386" s="4" t="s">
        <v>143</v>
      </c>
      <c r="I386" s="4" t="s">
        <v>179</v>
      </c>
      <c r="K386" s="5" t="s">
        <v>180</v>
      </c>
      <c r="M386" s="4">
        <v>1</v>
      </c>
      <c r="N386" s="8">
        <v>4.6900000000000004</v>
      </c>
      <c r="P386" s="8">
        <f t="shared" si="6"/>
        <v>4.6900000000000004</v>
      </c>
    </row>
    <row r="387" spans="1:18" x14ac:dyDescent="0.2">
      <c r="A387" s="1" t="s">
        <v>16</v>
      </c>
      <c r="B387" s="1" t="s">
        <v>17</v>
      </c>
      <c r="C387" s="1" t="s">
        <v>17</v>
      </c>
      <c r="D387" s="1" t="s">
        <v>761</v>
      </c>
      <c r="E387" s="1" t="s">
        <v>762</v>
      </c>
      <c r="F387" s="1" t="s">
        <v>86</v>
      </c>
      <c r="G387" s="1" t="s">
        <v>136</v>
      </c>
      <c r="H387" s="1" t="s">
        <v>30</v>
      </c>
      <c r="I387" s="1" t="s">
        <v>68</v>
      </c>
      <c r="J387" s="1"/>
      <c r="K387" s="2" t="s">
        <v>934</v>
      </c>
      <c r="L387" s="1"/>
      <c r="M387" s="1">
        <v>4</v>
      </c>
      <c r="N387" s="3">
        <v>4.6900000000000004</v>
      </c>
      <c r="O387" s="62"/>
      <c r="P387" s="3">
        <f t="shared" si="6"/>
        <v>18.760000000000002</v>
      </c>
      <c r="Q387" s="1"/>
      <c r="R387" s="1"/>
    </row>
    <row r="388" spans="1:18" x14ac:dyDescent="0.2">
      <c r="A388" s="1" t="s">
        <v>16</v>
      </c>
      <c r="B388" s="1" t="s">
        <v>17</v>
      </c>
      <c r="C388" s="1" t="s">
        <v>17</v>
      </c>
      <c r="D388" s="1" t="s">
        <v>761</v>
      </c>
      <c r="E388" s="1" t="s">
        <v>14</v>
      </c>
      <c r="F388" s="1" t="s">
        <v>86</v>
      </c>
      <c r="G388" s="1" t="s">
        <v>136</v>
      </c>
      <c r="H388" s="1" t="s">
        <v>30</v>
      </c>
      <c r="I388" s="1" t="s">
        <v>68</v>
      </c>
      <c r="J388" s="1"/>
      <c r="K388" s="2" t="s">
        <v>934</v>
      </c>
      <c r="L388" s="1"/>
      <c r="M388" s="1">
        <v>1</v>
      </c>
      <c r="N388" s="3">
        <v>4.6900000000000004</v>
      </c>
      <c r="O388" s="62"/>
      <c r="P388" s="3">
        <f t="shared" si="6"/>
        <v>4.6900000000000004</v>
      </c>
      <c r="Q388" s="1"/>
      <c r="R388" s="1"/>
    </row>
    <row r="389" spans="1:18" x14ac:dyDescent="0.2">
      <c r="A389" s="1" t="s">
        <v>16</v>
      </c>
      <c r="B389" s="1" t="s">
        <v>17</v>
      </c>
      <c r="C389" s="1" t="s">
        <v>17</v>
      </c>
      <c r="D389" s="1" t="s">
        <v>761</v>
      </c>
      <c r="E389" s="1" t="s">
        <v>762</v>
      </c>
      <c r="F389" s="1" t="s">
        <v>86</v>
      </c>
      <c r="G389" s="1" t="s">
        <v>136</v>
      </c>
      <c r="H389" s="1" t="s">
        <v>944</v>
      </c>
      <c r="I389" s="1" t="s">
        <v>945</v>
      </c>
      <c r="J389" s="1"/>
      <c r="K389" s="2" t="s">
        <v>946</v>
      </c>
      <c r="L389" s="1"/>
      <c r="M389" s="1">
        <v>1</v>
      </c>
      <c r="N389" s="3">
        <v>4.6900000000000004</v>
      </c>
      <c r="O389" s="62"/>
      <c r="P389" s="3">
        <f t="shared" si="6"/>
        <v>4.6900000000000004</v>
      </c>
      <c r="Q389" s="1"/>
      <c r="R389" s="1"/>
    </row>
    <row r="390" spans="1:18" x14ac:dyDescent="0.2">
      <c r="A390" s="1" t="s">
        <v>16</v>
      </c>
      <c r="B390" s="1" t="s">
        <v>17</v>
      </c>
      <c r="C390" s="1" t="s">
        <v>17</v>
      </c>
      <c r="D390" s="1" t="s">
        <v>761</v>
      </c>
      <c r="E390" s="1" t="s">
        <v>762</v>
      </c>
      <c r="F390" s="1" t="s">
        <v>86</v>
      </c>
      <c r="G390" s="1" t="s">
        <v>136</v>
      </c>
      <c r="H390" s="1" t="s">
        <v>750</v>
      </c>
      <c r="I390" s="1" t="s">
        <v>910</v>
      </c>
      <c r="J390" s="1"/>
      <c r="K390" s="2" t="s">
        <v>911</v>
      </c>
      <c r="L390" s="1"/>
      <c r="M390" s="1">
        <v>2</v>
      </c>
      <c r="N390" s="3">
        <v>4.6900000000000004</v>
      </c>
      <c r="O390" s="62"/>
      <c r="P390" s="3">
        <f t="shared" si="6"/>
        <v>9.3800000000000008</v>
      </c>
      <c r="Q390" s="1"/>
    </row>
    <row r="391" spans="1:18" x14ac:dyDescent="0.2">
      <c r="A391" s="1" t="s">
        <v>16</v>
      </c>
      <c r="B391" s="1" t="s">
        <v>17</v>
      </c>
      <c r="C391" s="1" t="s">
        <v>17</v>
      </c>
      <c r="D391" s="1" t="s">
        <v>761</v>
      </c>
      <c r="E391" s="1" t="s">
        <v>762</v>
      </c>
      <c r="F391" s="1" t="s">
        <v>86</v>
      </c>
      <c r="G391" s="1" t="s">
        <v>136</v>
      </c>
      <c r="H391" s="1" t="s">
        <v>829</v>
      </c>
      <c r="I391" s="1" t="s">
        <v>82</v>
      </c>
      <c r="J391" s="1"/>
      <c r="K391" s="2" t="s">
        <v>918</v>
      </c>
      <c r="L391" s="1"/>
      <c r="M391" s="1">
        <v>1</v>
      </c>
      <c r="N391" s="3">
        <v>4.6900000000000004</v>
      </c>
      <c r="O391" s="62"/>
      <c r="P391" s="3">
        <f t="shared" si="6"/>
        <v>4.6900000000000004</v>
      </c>
      <c r="Q391" s="1"/>
    </row>
    <row r="392" spans="1:18" x14ac:dyDescent="0.2">
      <c r="A392" s="1" t="s">
        <v>16</v>
      </c>
      <c r="B392" s="1" t="s">
        <v>17</v>
      </c>
      <c r="C392" s="1" t="s">
        <v>17</v>
      </c>
      <c r="D392" s="1" t="s">
        <v>761</v>
      </c>
      <c r="E392" s="1" t="s">
        <v>14</v>
      </c>
      <c r="F392" s="1" t="s">
        <v>86</v>
      </c>
      <c r="G392" s="1" t="s">
        <v>136</v>
      </c>
      <c r="H392" s="1" t="s">
        <v>207</v>
      </c>
      <c r="I392" s="1" t="s">
        <v>44</v>
      </c>
      <c r="J392" s="1"/>
      <c r="K392" s="2" t="s">
        <v>1019</v>
      </c>
      <c r="L392" s="1"/>
      <c r="M392" s="1">
        <v>1</v>
      </c>
      <c r="N392" s="3">
        <v>4.6900000000000004</v>
      </c>
      <c r="O392" s="62"/>
      <c r="P392" s="3">
        <f t="shared" si="6"/>
        <v>4.6900000000000004</v>
      </c>
      <c r="Q392" s="1"/>
      <c r="R392" s="1"/>
    </row>
    <row r="393" spans="1:18" x14ac:dyDescent="0.2">
      <c r="A393" s="4" t="s">
        <v>16</v>
      </c>
      <c r="B393" s="4" t="s">
        <v>17</v>
      </c>
      <c r="C393" s="4" t="s">
        <v>17</v>
      </c>
      <c r="D393" s="4" t="s">
        <v>13</v>
      </c>
      <c r="E393" s="4" t="s">
        <v>14</v>
      </c>
      <c r="F393" s="4" t="s">
        <v>86</v>
      </c>
      <c r="G393" s="4" t="s">
        <v>136</v>
      </c>
      <c r="H393" s="4" t="s">
        <v>207</v>
      </c>
      <c r="I393" s="4" t="s">
        <v>400</v>
      </c>
      <c r="K393" s="5" t="s">
        <v>401</v>
      </c>
      <c r="M393" s="4">
        <v>1</v>
      </c>
      <c r="N393" s="8">
        <v>4.6900000000000004</v>
      </c>
      <c r="P393" s="8">
        <f t="shared" si="6"/>
        <v>4.6900000000000004</v>
      </c>
    </row>
    <row r="394" spans="1:18" x14ac:dyDescent="0.2">
      <c r="A394" s="1" t="s">
        <v>16</v>
      </c>
      <c r="B394" s="1" t="s">
        <v>17</v>
      </c>
      <c r="C394" s="1" t="s">
        <v>17</v>
      </c>
      <c r="D394" s="1" t="s">
        <v>761</v>
      </c>
      <c r="E394" s="1" t="s">
        <v>762</v>
      </c>
      <c r="F394" s="1" t="s">
        <v>86</v>
      </c>
      <c r="G394" s="1" t="s">
        <v>136</v>
      </c>
      <c r="H394" s="1" t="s">
        <v>829</v>
      </c>
      <c r="I394" s="1" t="s">
        <v>400</v>
      </c>
      <c r="J394" s="1"/>
      <c r="K394" s="2" t="s">
        <v>401</v>
      </c>
      <c r="L394" s="1"/>
      <c r="M394" s="1">
        <v>1</v>
      </c>
      <c r="N394" s="3">
        <v>4.6900000000000004</v>
      </c>
      <c r="O394" s="62"/>
      <c r="P394" s="3">
        <f t="shared" si="6"/>
        <v>4.6900000000000004</v>
      </c>
      <c r="Q394" s="1"/>
      <c r="R394" s="1"/>
    </row>
    <row r="395" spans="1:18" x14ac:dyDescent="0.2">
      <c r="A395" s="1" t="s">
        <v>16</v>
      </c>
      <c r="B395" s="1" t="s">
        <v>17</v>
      </c>
      <c r="C395" s="1" t="s">
        <v>17</v>
      </c>
      <c r="D395" s="1" t="s">
        <v>761</v>
      </c>
      <c r="E395" s="1" t="s">
        <v>14</v>
      </c>
      <c r="F395" s="1" t="s">
        <v>86</v>
      </c>
      <c r="G395" s="1" t="s">
        <v>136</v>
      </c>
      <c r="H395" s="1" t="s">
        <v>41</v>
      </c>
      <c r="I395" s="1" t="s">
        <v>1020</v>
      </c>
      <c r="J395" s="1"/>
      <c r="K395" s="2" t="s">
        <v>1021</v>
      </c>
      <c r="L395" s="1"/>
      <c r="M395" s="1">
        <v>1</v>
      </c>
      <c r="N395" s="3">
        <v>4.6900000000000004</v>
      </c>
      <c r="O395" s="62"/>
      <c r="P395" s="3">
        <f t="shared" si="6"/>
        <v>4.6900000000000004</v>
      </c>
      <c r="Q395" s="1"/>
      <c r="R395" s="1"/>
    </row>
    <row r="396" spans="1:18" x14ac:dyDescent="0.2">
      <c r="A396" s="4" t="s">
        <v>16</v>
      </c>
      <c r="B396" s="4" t="s">
        <v>17</v>
      </c>
      <c r="C396" s="4" t="s">
        <v>17</v>
      </c>
      <c r="D396" s="4" t="s">
        <v>13</v>
      </c>
      <c r="E396" s="4" t="s">
        <v>14</v>
      </c>
      <c r="F396" s="4" t="s">
        <v>86</v>
      </c>
      <c r="G396" s="4" t="s">
        <v>136</v>
      </c>
      <c r="H396" s="4" t="s">
        <v>76</v>
      </c>
      <c r="I396" s="4" t="s">
        <v>315</v>
      </c>
      <c r="K396" s="5" t="s">
        <v>316</v>
      </c>
      <c r="M396" s="4">
        <v>1</v>
      </c>
      <c r="N396" s="8">
        <v>4.6900000000000004</v>
      </c>
      <c r="P396" s="8">
        <f t="shared" si="6"/>
        <v>4.6900000000000004</v>
      </c>
    </row>
    <row r="397" spans="1:18" x14ac:dyDescent="0.2">
      <c r="A397" s="4" t="s">
        <v>16</v>
      </c>
      <c r="B397" s="4" t="s">
        <v>17</v>
      </c>
      <c r="C397" s="4" t="s">
        <v>17</v>
      </c>
      <c r="D397" s="4" t="s">
        <v>13</v>
      </c>
      <c r="E397" s="4" t="s">
        <v>14</v>
      </c>
      <c r="F397" s="4" t="s">
        <v>86</v>
      </c>
      <c r="G397" s="4" t="s">
        <v>136</v>
      </c>
      <c r="H397" s="4" t="s">
        <v>30</v>
      </c>
      <c r="I397" s="4" t="s">
        <v>361</v>
      </c>
      <c r="K397" s="5" t="s">
        <v>362</v>
      </c>
      <c r="M397" s="4">
        <v>1</v>
      </c>
      <c r="N397" s="8">
        <v>4.6900000000000004</v>
      </c>
      <c r="P397" s="8">
        <f t="shared" si="6"/>
        <v>4.6900000000000004</v>
      </c>
    </row>
    <row r="398" spans="1:18" x14ac:dyDescent="0.2">
      <c r="A398" s="4" t="s">
        <v>16</v>
      </c>
      <c r="B398" s="4" t="s">
        <v>17</v>
      </c>
      <c r="C398" s="4" t="s">
        <v>17</v>
      </c>
      <c r="D398" s="4" t="s">
        <v>13</v>
      </c>
      <c r="E398" s="4" t="s">
        <v>14</v>
      </c>
      <c r="F398" s="4" t="s">
        <v>86</v>
      </c>
      <c r="G398" s="4" t="s">
        <v>136</v>
      </c>
      <c r="H398" s="4" t="s">
        <v>143</v>
      </c>
      <c r="I398" s="4" t="s">
        <v>50</v>
      </c>
      <c r="K398" s="5" t="s">
        <v>327</v>
      </c>
      <c r="M398" s="4">
        <v>1</v>
      </c>
      <c r="N398" s="8">
        <v>4.6900000000000004</v>
      </c>
      <c r="P398" s="8">
        <f t="shared" si="6"/>
        <v>4.6900000000000004</v>
      </c>
    </row>
    <row r="399" spans="1:18" x14ac:dyDescent="0.2">
      <c r="A399" s="1" t="s">
        <v>16</v>
      </c>
      <c r="B399" s="1" t="s">
        <v>17</v>
      </c>
      <c r="C399" s="1" t="s">
        <v>17</v>
      </c>
      <c r="D399" s="1" t="s">
        <v>761</v>
      </c>
      <c r="E399" s="1" t="s">
        <v>762</v>
      </c>
      <c r="F399" s="1" t="s">
        <v>86</v>
      </c>
      <c r="G399" s="1" t="s">
        <v>102</v>
      </c>
      <c r="H399" s="1" t="s">
        <v>704</v>
      </c>
      <c r="I399" s="1" t="s">
        <v>858</v>
      </c>
      <c r="J399" s="1"/>
      <c r="K399" s="2" t="s">
        <v>859</v>
      </c>
      <c r="L399" s="1"/>
      <c r="M399" s="1">
        <v>1</v>
      </c>
      <c r="N399" s="3">
        <v>4.6900000000000004</v>
      </c>
      <c r="O399" s="62"/>
      <c r="P399" s="3">
        <f t="shared" si="6"/>
        <v>4.6900000000000004</v>
      </c>
      <c r="Q399" s="1"/>
    </row>
    <row r="400" spans="1:18" x14ac:dyDescent="0.2">
      <c r="A400" s="4" t="s">
        <v>12</v>
      </c>
      <c r="B400" s="4" t="s">
        <v>17</v>
      </c>
      <c r="C400" s="4" t="s">
        <v>17</v>
      </c>
      <c r="D400" s="4" t="s">
        <v>13</v>
      </c>
      <c r="E400" s="4" t="s">
        <v>14</v>
      </c>
      <c r="F400" s="4" t="s">
        <v>86</v>
      </c>
      <c r="G400" s="4" t="s">
        <v>122</v>
      </c>
      <c r="H400" s="4" t="s">
        <v>32</v>
      </c>
      <c r="I400" s="4" t="s">
        <v>353</v>
      </c>
      <c r="K400" s="5" t="s">
        <v>354</v>
      </c>
      <c r="M400" s="4">
        <v>1</v>
      </c>
      <c r="N400" s="8">
        <v>7.6</v>
      </c>
      <c r="P400" s="8">
        <f t="shared" si="6"/>
        <v>7.6</v>
      </c>
    </row>
    <row r="401" spans="1:17" x14ac:dyDescent="0.2">
      <c r="A401" s="1" t="s">
        <v>12</v>
      </c>
      <c r="B401" s="1" t="s">
        <v>17</v>
      </c>
      <c r="C401" s="1" t="s">
        <v>17</v>
      </c>
      <c r="D401" s="1" t="s">
        <v>761</v>
      </c>
      <c r="E401" s="1" t="s">
        <v>762</v>
      </c>
      <c r="F401" s="1" t="s">
        <v>86</v>
      </c>
      <c r="G401" s="1" t="s">
        <v>122</v>
      </c>
      <c r="H401" s="1" t="s">
        <v>500</v>
      </c>
      <c r="I401" s="1" t="s">
        <v>353</v>
      </c>
      <c r="J401" s="1"/>
      <c r="K401" s="2" t="s">
        <v>354</v>
      </c>
      <c r="L401" s="1"/>
      <c r="M401" s="1">
        <v>1</v>
      </c>
      <c r="N401" s="3">
        <v>7.6</v>
      </c>
      <c r="O401" s="62"/>
      <c r="P401" s="3">
        <f t="shared" si="6"/>
        <v>7.6</v>
      </c>
      <c r="Q401" s="1"/>
    </row>
    <row r="402" spans="1:17" x14ac:dyDescent="0.2">
      <c r="A402" s="4" t="s">
        <v>12</v>
      </c>
      <c r="B402" s="4" t="s">
        <v>17</v>
      </c>
      <c r="C402" s="4" t="s">
        <v>17</v>
      </c>
      <c r="D402" s="4" t="s">
        <v>13</v>
      </c>
      <c r="E402" s="4" t="s">
        <v>14</v>
      </c>
      <c r="F402" s="4" t="s">
        <v>86</v>
      </c>
      <c r="G402" s="4" t="s">
        <v>153</v>
      </c>
      <c r="H402" s="4" t="s">
        <v>154</v>
      </c>
      <c r="I402" s="4" t="s">
        <v>155</v>
      </c>
      <c r="K402" s="5" t="s">
        <v>156</v>
      </c>
      <c r="M402" s="4">
        <v>1</v>
      </c>
      <c r="N402" s="8">
        <v>7.6</v>
      </c>
      <c r="P402" s="8">
        <f t="shared" si="6"/>
        <v>7.6</v>
      </c>
    </row>
    <row r="403" spans="1:17" x14ac:dyDescent="0.2">
      <c r="A403" s="1" t="s">
        <v>12</v>
      </c>
      <c r="B403" s="1" t="s">
        <v>17</v>
      </c>
      <c r="C403" s="1" t="s">
        <v>17</v>
      </c>
      <c r="D403" s="1" t="s">
        <v>761</v>
      </c>
      <c r="E403" s="1" t="s">
        <v>14</v>
      </c>
      <c r="F403" s="1" t="s">
        <v>86</v>
      </c>
      <c r="G403" s="1" t="s">
        <v>86</v>
      </c>
      <c r="H403" s="1" t="s">
        <v>982</v>
      </c>
      <c r="I403" s="1" t="s">
        <v>983</v>
      </c>
      <c r="J403" s="1"/>
      <c r="K403" s="2" t="s">
        <v>984</v>
      </c>
      <c r="L403" s="1"/>
      <c r="M403" s="1">
        <v>6</v>
      </c>
      <c r="N403" s="3">
        <v>2.7</v>
      </c>
      <c r="O403" s="62"/>
      <c r="P403" s="3">
        <f t="shared" si="6"/>
        <v>16.200000000000003</v>
      </c>
      <c r="Q403" s="1"/>
    </row>
    <row r="404" spans="1:17" x14ac:dyDescent="0.2">
      <c r="A404" s="1" t="s">
        <v>12</v>
      </c>
      <c r="B404" s="1" t="s">
        <v>17</v>
      </c>
      <c r="C404" s="1" t="s">
        <v>17</v>
      </c>
      <c r="D404" s="1" t="s">
        <v>761</v>
      </c>
      <c r="E404" s="1" t="s">
        <v>762</v>
      </c>
      <c r="F404" s="1" t="s">
        <v>86</v>
      </c>
      <c r="G404" s="1" t="s">
        <v>86</v>
      </c>
      <c r="H404" s="1" t="s">
        <v>767</v>
      </c>
      <c r="I404" s="1" t="s">
        <v>768</v>
      </c>
      <c r="J404" s="1"/>
      <c r="K404" s="2" t="s">
        <v>769</v>
      </c>
      <c r="L404" s="1"/>
      <c r="M404" s="1">
        <v>1</v>
      </c>
      <c r="N404" s="3">
        <v>2.7</v>
      </c>
      <c r="O404" s="62"/>
      <c r="P404" s="3">
        <f t="shared" si="6"/>
        <v>2.7</v>
      </c>
      <c r="Q404" s="1"/>
    </row>
    <row r="405" spans="1:17" x14ac:dyDescent="0.2">
      <c r="A405" s="4" t="s">
        <v>12</v>
      </c>
      <c r="B405" s="4" t="s">
        <v>17</v>
      </c>
      <c r="C405" s="4" t="s">
        <v>17</v>
      </c>
      <c r="D405" s="4" t="s">
        <v>13</v>
      </c>
      <c r="E405" s="4" t="s">
        <v>14</v>
      </c>
      <c r="F405" s="4" t="s">
        <v>86</v>
      </c>
      <c r="G405" s="4" t="s">
        <v>86</v>
      </c>
      <c r="H405" s="4" t="s">
        <v>143</v>
      </c>
      <c r="I405" s="4" t="s">
        <v>372</v>
      </c>
      <c r="K405" s="5" t="s">
        <v>373</v>
      </c>
      <c r="M405" s="4">
        <v>1</v>
      </c>
      <c r="N405" s="8">
        <v>7.6</v>
      </c>
      <c r="P405" s="8">
        <f t="shared" si="6"/>
        <v>7.6</v>
      </c>
    </row>
    <row r="406" spans="1:17" x14ac:dyDescent="0.2">
      <c r="A406" s="1" t="s">
        <v>12</v>
      </c>
      <c r="B406" s="1" t="s">
        <v>17</v>
      </c>
      <c r="C406" s="1" t="s">
        <v>17</v>
      </c>
      <c r="D406" s="1" t="s">
        <v>761</v>
      </c>
      <c r="E406" s="1" t="s">
        <v>762</v>
      </c>
      <c r="F406" s="1" t="s">
        <v>86</v>
      </c>
      <c r="G406" s="1" t="s">
        <v>86</v>
      </c>
      <c r="H406" s="1" t="s">
        <v>143</v>
      </c>
      <c r="I406" s="1" t="s">
        <v>372</v>
      </c>
      <c r="J406" s="1"/>
      <c r="K406" s="2" t="s">
        <v>373</v>
      </c>
      <c r="L406" s="1"/>
      <c r="M406" s="1">
        <v>1</v>
      </c>
      <c r="N406" s="3">
        <v>7.6</v>
      </c>
      <c r="O406" s="62"/>
      <c r="P406" s="3">
        <f t="shared" si="6"/>
        <v>7.6</v>
      </c>
      <c r="Q406" s="1"/>
    </row>
    <row r="407" spans="1:17" x14ac:dyDescent="0.2">
      <c r="A407" s="4" t="s">
        <v>12</v>
      </c>
      <c r="B407" s="4" t="s">
        <v>17</v>
      </c>
      <c r="C407" s="4" t="s">
        <v>17</v>
      </c>
      <c r="D407" s="4" t="s">
        <v>13</v>
      </c>
      <c r="E407" s="4" t="s">
        <v>14</v>
      </c>
      <c r="F407" s="4" t="s">
        <v>86</v>
      </c>
      <c r="G407" s="4" t="s">
        <v>86</v>
      </c>
      <c r="H407" s="4" t="s">
        <v>145</v>
      </c>
      <c r="I407" s="4" t="s">
        <v>146</v>
      </c>
      <c r="K407" s="5" t="s">
        <v>406</v>
      </c>
      <c r="M407" s="4">
        <v>3</v>
      </c>
      <c r="N407" s="8">
        <v>7.6</v>
      </c>
      <c r="P407" s="8">
        <f t="shared" si="6"/>
        <v>22.799999999999997</v>
      </c>
    </row>
    <row r="408" spans="1:17" x14ac:dyDescent="0.2">
      <c r="A408" s="1" t="s">
        <v>12</v>
      </c>
      <c r="B408" s="1" t="s">
        <v>17</v>
      </c>
      <c r="C408" s="1" t="s">
        <v>17</v>
      </c>
      <c r="D408" s="1" t="s">
        <v>761</v>
      </c>
      <c r="E408" s="1" t="s">
        <v>762</v>
      </c>
      <c r="F408" s="1" t="s">
        <v>86</v>
      </c>
      <c r="G408" s="1" t="s">
        <v>86</v>
      </c>
      <c r="H408" s="1" t="s">
        <v>150</v>
      </c>
      <c r="I408" s="1" t="s">
        <v>765</v>
      </c>
      <c r="J408" s="1"/>
      <c r="K408" s="2" t="s">
        <v>766</v>
      </c>
      <c r="L408" s="1"/>
      <c r="M408" s="1">
        <v>1</v>
      </c>
      <c r="N408" s="3">
        <v>2.7</v>
      </c>
      <c r="O408" s="62"/>
      <c r="P408" s="3">
        <f t="shared" si="6"/>
        <v>2.7</v>
      </c>
      <c r="Q408" s="1"/>
    </row>
    <row r="409" spans="1:17" x14ac:dyDescent="0.2">
      <c r="A409" s="1" t="s">
        <v>12</v>
      </c>
      <c r="B409" s="1" t="s">
        <v>17</v>
      </c>
      <c r="C409" s="1" t="s">
        <v>17</v>
      </c>
      <c r="D409" s="1" t="s">
        <v>761</v>
      </c>
      <c r="E409" s="1" t="s">
        <v>762</v>
      </c>
      <c r="F409" s="1" t="s">
        <v>86</v>
      </c>
      <c r="G409" s="1" t="s">
        <v>86</v>
      </c>
      <c r="H409" s="1" t="s">
        <v>143</v>
      </c>
      <c r="I409" s="1" t="s">
        <v>770</v>
      </c>
      <c r="J409" s="1"/>
      <c r="K409" s="2" t="s">
        <v>771</v>
      </c>
      <c r="L409" s="1"/>
      <c r="M409" s="1">
        <v>1</v>
      </c>
      <c r="N409" s="3">
        <v>2.7</v>
      </c>
      <c r="O409" s="62"/>
      <c r="P409" s="3">
        <f t="shared" si="6"/>
        <v>2.7</v>
      </c>
      <c r="Q409" s="1"/>
    </row>
    <row r="410" spans="1:17" x14ac:dyDescent="0.2">
      <c r="A410" s="4" t="s">
        <v>12</v>
      </c>
      <c r="B410" s="4" t="s">
        <v>17</v>
      </c>
      <c r="C410" s="4" t="s">
        <v>17</v>
      </c>
      <c r="D410" s="4" t="s">
        <v>13</v>
      </c>
      <c r="E410" s="4" t="s">
        <v>14</v>
      </c>
      <c r="F410" s="4" t="s">
        <v>86</v>
      </c>
      <c r="G410" s="4" t="s">
        <v>86</v>
      </c>
      <c r="H410" s="4" t="s">
        <v>150</v>
      </c>
      <c r="I410" s="4" t="s">
        <v>151</v>
      </c>
      <c r="K410" s="5" t="s">
        <v>152</v>
      </c>
      <c r="M410" s="4">
        <v>3</v>
      </c>
      <c r="N410" s="8">
        <v>7.6</v>
      </c>
      <c r="P410" s="8">
        <f t="shared" si="6"/>
        <v>22.799999999999997</v>
      </c>
    </row>
    <row r="411" spans="1:17" x14ac:dyDescent="0.2">
      <c r="A411" s="1" t="s">
        <v>16</v>
      </c>
      <c r="B411" s="1" t="s">
        <v>17</v>
      </c>
      <c r="C411" s="1" t="s">
        <v>17</v>
      </c>
      <c r="D411" s="1" t="s">
        <v>761</v>
      </c>
      <c r="E411" s="1" t="s">
        <v>762</v>
      </c>
      <c r="F411" s="1" t="s">
        <v>86</v>
      </c>
      <c r="G411" s="1" t="s">
        <v>87</v>
      </c>
      <c r="H411" s="1" t="s">
        <v>558</v>
      </c>
      <c r="I411" s="1" t="s">
        <v>54</v>
      </c>
      <c r="J411" s="1"/>
      <c r="K411" s="2" t="s">
        <v>810</v>
      </c>
      <c r="L411" s="1"/>
      <c r="M411" s="1">
        <v>1</v>
      </c>
      <c r="N411" s="3">
        <v>4.6900000000000004</v>
      </c>
      <c r="O411" s="62"/>
      <c r="P411" s="3">
        <f t="shared" si="6"/>
        <v>4.6900000000000004</v>
      </c>
      <c r="Q411" s="1"/>
    </row>
    <row r="412" spans="1:17" x14ac:dyDescent="0.2">
      <c r="A412" s="4" t="s">
        <v>16</v>
      </c>
      <c r="B412" s="4" t="s">
        <v>17</v>
      </c>
      <c r="C412" s="4" t="s">
        <v>17</v>
      </c>
      <c r="D412" s="4" t="s">
        <v>13</v>
      </c>
      <c r="E412" s="4" t="s">
        <v>14</v>
      </c>
      <c r="F412" s="4" t="s">
        <v>86</v>
      </c>
      <c r="G412" s="4" t="s">
        <v>87</v>
      </c>
      <c r="H412" s="4" t="s">
        <v>28</v>
      </c>
      <c r="I412" s="4" t="s">
        <v>88</v>
      </c>
      <c r="K412" s="5" t="s">
        <v>89</v>
      </c>
      <c r="M412" s="4">
        <v>1</v>
      </c>
      <c r="N412" s="8">
        <v>4.6900000000000004</v>
      </c>
      <c r="P412" s="8">
        <f t="shared" si="6"/>
        <v>4.6900000000000004</v>
      </c>
    </row>
    <row r="413" spans="1:17" x14ac:dyDescent="0.2">
      <c r="A413" s="4" t="s">
        <v>16</v>
      </c>
      <c r="B413" s="4" t="s">
        <v>17</v>
      </c>
      <c r="C413" s="4" t="s">
        <v>17</v>
      </c>
      <c r="D413" s="4" t="s">
        <v>13</v>
      </c>
      <c r="E413" s="4" t="s">
        <v>14</v>
      </c>
      <c r="F413" s="4" t="s">
        <v>86</v>
      </c>
      <c r="G413" s="4" t="s">
        <v>87</v>
      </c>
      <c r="H413" s="4" t="s">
        <v>28</v>
      </c>
      <c r="I413" s="4" t="s">
        <v>55</v>
      </c>
      <c r="K413" s="5" t="s">
        <v>405</v>
      </c>
      <c r="M413" s="4">
        <v>1</v>
      </c>
      <c r="N413" s="8">
        <v>4.6900000000000004</v>
      </c>
      <c r="P413" s="8">
        <f t="shared" si="6"/>
        <v>4.6900000000000004</v>
      </c>
    </row>
    <row r="414" spans="1:17" x14ac:dyDescent="0.2">
      <c r="A414" s="1" t="s">
        <v>16</v>
      </c>
      <c r="B414" s="1" t="s">
        <v>17</v>
      </c>
      <c r="C414" s="1" t="s">
        <v>17</v>
      </c>
      <c r="D414" s="1" t="s">
        <v>761</v>
      </c>
      <c r="E414" s="1" t="s">
        <v>762</v>
      </c>
      <c r="F414" s="1" t="s">
        <v>86</v>
      </c>
      <c r="G414" s="1" t="s">
        <v>87</v>
      </c>
      <c r="H414" s="1" t="s">
        <v>558</v>
      </c>
      <c r="I414" s="1" t="s">
        <v>55</v>
      </c>
      <c r="J414" s="1"/>
      <c r="K414" s="2" t="s">
        <v>405</v>
      </c>
      <c r="L414" s="1"/>
      <c r="M414" s="1">
        <v>1</v>
      </c>
      <c r="N414" s="3">
        <v>4.6900000000000004</v>
      </c>
      <c r="O414" s="62"/>
      <c r="P414" s="3">
        <f t="shared" si="6"/>
        <v>4.6900000000000004</v>
      </c>
      <c r="Q414" s="1"/>
    </row>
    <row r="415" spans="1:17" x14ac:dyDescent="0.2">
      <c r="A415" s="4" t="s">
        <v>16</v>
      </c>
      <c r="B415" s="4" t="s">
        <v>17</v>
      </c>
      <c r="C415" s="4" t="s">
        <v>17</v>
      </c>
      <c r="D415" s="4" t="s">
        <v>13</v>
      </c>
      <c r="E415" s="4" t="s">
        <v>14</v>
      </c>
      <c r="F415" s="4" t="s">
        <v>86</v>
      </c>
      <c r="G415" s="4" t="s">
        <v>86</v>
      </c>
      <c r="H415" s="4" t="s">
        <v>70</v>
      </c>
      <c r="I415" s="4" t="s">
        <v>114</v>
      </c>
      <c r="K415" s="5" t="s">
        <v>239</v>
      </c>
      <c r="M415" s="4">
        <v>1</v>
      </c>
      <c r="N415" s="8">
        <v>4.6900000000000004</v>
      </c>
      <c r="P415" s="8">
        <f t="shared" si="6"/>
        <v>4.6900000000000004</v>
      </c>
    </row>
    <row r="416" spans="1:17" x14ac:dyDescent="0.2">
      <c r="A416" s="1" t="s">
        <v>16</v>
      </c>
      <c r="B416" s="1" t="s">
        <v>17</v>
      </c>
      <c r="C416" s="1" t="s">
        <v>17</v>
      </c>
      <c r="D416" s="1" t="s">
        <v>761</v>
      </c>
      <c r="E416" s="1" t="s">
        <v>762</v>
      </c>
      <c r="F416" s="1" t="s">
        <v>86</v>
      </c>
      <c r="G416" s="1" t="s">
        <v>86</v>
      </c>
      <c r="H416" s="1" t="s">
        <v>70</v>
      </c>
      <c r="I416" s="1" t="s">
        <v>461</v>
      </c>
      <c r="J416" s="1"/>
      <c r="K416" s="2" t="s">
        <v>825</v>
      </c>
      <c r="L416" s="1"/>
      <c r="M416" s="1">
        <v>1</v>
      </c>
      <c r="N416" s="3">
        <v>4.6900000000000004</v>
      </c>
      <c r="O416" s="62"/>
      <c r="P416" s="3">
        <f t="shared" si="6"/>
        <v>4.6900000000000004</v>
      </c>
      <c r="Q416" s="1"/>
    </row>
    <row r="417" spans="1:18" x14ac:dyDescent="0.2">
      <c r="A417" s="1" t="s">
        <v>16</v>
      </c>
      <c r="B417" s="1" t="s">
        <v>17</v>
      </c>
      <c r="C417" s="1" t="s">
        <v>17</v>
      </c>
      <c r="D417" s="1" t="s">
        <v>761</v>
      </c>
      <c r="E417" s="1" t="s">
        <v>762</v>
      </c>
      <c r="F417" s="1" t="s">
        <v>86</v>
      </c>
      <c r="G417" s="1" t="s">
        <v>86</v>
      </c>
      <c r="H417" s="1" t="s">
        <v>70</v>
      </c>
      <c r="I417" s="1" t="s">
        <v>811</v>
      </c>
      <c r="J417" s="1"/>
      <c r="K417" s="2" t="s">
        <v>812</v>
      </c>
      <c r="L417" s="1"/>
      <c r="M417" s="1">
        <v>1</v>
      </c>
      <c r="N417" s="3">
        <v>4.6900000000000004</v>
      </c>
      <c r="O417" s="62"/>
      <c r="P417" s="3">
        <f t="shared" si="6"/>
        <v>4.6900000000000004</v>
      </c>
      <c r="Q417" s="1"/>
    </row>
    <row r="418" spans="1:18" x14ac:dyDescent="0.2">
      <c r="A418" s="4" t="s">
        <v>16</v>
      </c>
      <c r="B418" s="4" t="s">
        <v>17</v>
      </c>
      <c r="C418" s="4" t="s">
        <v>17</v>
      </c>
      <c r="D418" s="4" t="s">
        <v>13</v>
      </c>
      <c r="E418" s="4" t="s">
        <v>14</v>
      </c>
      <c r="F418" s="4" t="s">
        <v>86</v>
      </c>
      <c r="G418" s="4" t="s">
        <v>86</v>
      </c>
      <c r="H418" s="4" t="s">
        <v>70</v>
      </c>
      <c r="I418" s="4" t="s">
        <v>148</v>
      </c>
      <c r="K418" s="5" t="s">
        <v>149</v>
      </c>
      <c r="M418" s="4">
        <v>3</v>
      </c>
      <c r="N418" s="8">
        <v>4.6900000000000004</v>
      </c>
      <c r="P418" s="8">
        <f t="shared" si="6"/>
        <v>14.07</v>
      </c>
    </row>
    <row r="419" spans="1:18" x14ac:dyDescent="0.2">
      <c r="A419" s="1" t="s">
        <v>16</v>
      </c>
      <c r="B419" s="1" t="s">
        <v>17</v>
      </c>
      <c r="C419" s="1" t="s">
        <v>17</v>
      </c>
      <c r="D419" s="1" t="s">
        <v>761</v>
      </c>
      <c r="E419" s="1" t="s">
        <v>762</v>
      </c>
      <c r="F419" s="1" t="s">
        <v>86</v>
      </c>
      <c r="G419" s="1" t="s">
        <v>86</v>
      </c>
      <c r="H419" s="1" t="s">
        <v>70</v>
      </c>
      <c r="I419" s="1" t="s">
        <v>148</v>
      </c>
      <c r="J419" s="1"/>
      <c r="K419" s="2" t="s">
        <v>149</v>
      </c>
      <c r="L419" s="1"/>
      <c r="M419" s="1">
        <v>2</v>
      </c>
      <c r="N419" s="3">
        <v>4.6900000000000004</v>
      </c>
      <c r="O419" s="62"/>
      <c r="P419" s="3">
        <f t="shared" si="6"/>
        <v>9.3800000000000008</v>
      </c>
      <c r="Q419" s="1"/>
    </row>
    <row r="420" spans="1:18" x14ac:dyDescent="0.2">
      <c r="A420" s="1" t="s">
        <v>16</v>
      </c>
      <c r="B420" s="1" t="s">
        <v>17</v>
      </c>
      <c r="C420" s="1" t="s">
        <v>17</v>
      </c>
      <c r="D420" s="1" t="s">
        <v>761</v>
      </c>
      <c r="E420" s="1" t="s">
        <v>762</v>
      </c>
      <c r="F420" s="1" t="s">
        <v>86</v>
      </c>
      <c r="G420" s="1" t="s">
        <v>86</v>
      </c>
      <c r="H420" s="1" t="s">
        <v>70</v>
      </c>
      <c r="I420" s="1" t="s">
        <v>813</v>
      </c>
      <c r="J420" s="1"/>
      <c r="K420" s="2" t="s">
        <v>814</v>
      </c>
      <c r="L420" s="1"/>
      <c r="M420" s="1">
        <v>1</v>
      </c>
      <c r="N420" s="3">
        <v>4.6900000000000004</v>
      </c>
      <c r="O420" s="62"/>
      <c r="P420" s="3">
        <f t="shared" si="6"/>
        <v>4.6900000000000004</v>
      </c>
      <c r="Q420" s="1"/>
    </row>
    <row r="421" spans="1:18" x14ac:dyDescent="0.2">
      <c r="A421" s="1" t="s">
        <v>16</v>
      </c>
      <c r="B421" s="1" t="s">
        <v>17</v>
      </c>
      <c r="C421" s="1" t="s">
        <v>17</v>
      </c>
      <c r="D421" s="1" t="s">
        <v>761</v>
      </c>
      <c r="E421" s="1" t="s">
        <v>762</v>
      </c>
      <c r="F421" s="1" t="s">
        <v>86</v>
      </c>
      <c r="G421" s="1" t="s">
        <v>86</v>
      </c>
      <c r="H421" s="1" t="s">
        <v>70</v>
      </c>
      <c r="I421" s="1" t="s">
        <v>818</v>
      </c>
      <c r="J421" s="1"/>
      <c r="K421" s="2" t="s">
        <v>819</v>
      </c>
      <c r="L421" s="1"/>
      <c r="M421" s="1">
        <v>1</v>
      </c>
      <c r="N421" s="3">
        <v>4.6900000000000004</v>
      </c>
      <c r="O421" s="62"/>
      <c r="P421" s="3">
        <f t="shared" si="6"/>
        <v>4.6900000000000004</v>
      </c>
      <c r="Q421" s="1"/>
    </row>
    <row r="422" spans="1:18" x14ac:dyDescent="0.2">
      <c r="A422" s="1" t="s">
        <v>16</v>
      </c>
      <c r="B422" s="1" t="s">
        <v>17</v>
      </c>
      <c r="C422" s="1" t="s">
        <v>17</v>
      </c>
      <c r="D422" s="1" t="s">
        <v>761</v>
      </c>
      <c r="E422" s="1" t="s">
        <v>762</v>
      </c>
      <c r="F422" s="1" t="s">
        <v>86</v>
      </c>
      <c r="G422" s="1" t="s">
        <v>86</v>
      </c>
      <c r="H422" s="1" t="s">
        <v>558</v>
      </c>
      <c r="I422" s="1" t="s">
        <v>55</v>
      </c>
      <c r="J422" s="1"/>
      <c r="K422" s="2" t="s">
        <v>820</v>
      </c>
      <c r="L422" s="1"/>
      <c r="M422" s="1">
        <v>1</v>
      </c>
      <c r="N422" s="3">
        <v>4.6900000000000004</v>
      </c>
      <c r="O422" s="62"/>
      <c r="P422" s="3">
        <f t="shared" si="6"/>
        <v>4.6900000000000004</v>
      </c>
      <c r="Q422" s="1"/>
    </row>
    <row r="423" spans="1:18" x14ac:dyDescent="0.2">
      <c r="A423" s="4" t="s">
        <v>16</v>
      </c>
      <c r="B423" s="4" t="s">
        <v>17</v>
      </c>
      <c r="C423" s="4" t="s">
        <v>17</v>
      </c>
      <c r="D423" s="4" t="s">
        <v>13</v>
      </c>
      <c r="E423" s="4" t="s">
        <v>14</v>
      </c>
      <c r="F423" s="4" t="s">
        <v>86</v>
      </c>
      <c r="G423" s="4" t="s">
        <v>86</v>
      </c>
      <c r="H423" s="4" t="s">
        <v>70</v>
      </c>
      <c r="I423" s="4" t="s">
        <v>292</v>
      </c>
      <c r="K423" s="5" t="s">
        <v>293</v>
      </c>
      <c r="M423" s="4">
        <v>1</v>
      </c>
      <c r="N423" s="8">
        <v>4.6900000000000004</v>
      </c>
      <c r="P423" s="8">
        <f t="shared" si="6"/>
        <v>4.6900000000000004</v>
      </c>
    </row>
    <row r="424" spans="1:18" x14ac:dyDescent="0.2">
      <c r="A424" s="1" t="s">
        <v>16</v>
      </c>
      <c r="B424" s="1" t="s">
        <v>17</v>
      </c>
      <c r="C424" s="1" t="s">
        <v>17</v>
      </c>
      <c r="D424" s="1" t="s">
        <v>761</v>
      </c>
      <c r="E424" s="1" t="s">
        <v>762</v>
      </c>
      <c r="F424" s="1" t="s">
        <v>86</v>
      </c>
      <c r="G424" s="1" t="s">
        <v>86</v>
      </c>
      <c r="H424" s="1" t="s">
        <v>70</v>
      </c>
      <c r="I424" s="1" t="s">
        <v>821</v>
      </c>
      <c r="J424" s="1"/>
      <c r="K424" s="2" t="s">
        <v>822</v>
      </c>
      <c r="L424" s="1"/>
      <c r="M424" s="1">
        <v>1</v>
      </c>
      <c r="N424" s="3">
        <v>4.6900000000000004</v>
      </c>
      <c r="O424" s="62"/>
      <c r="P424" s="3">
        <f t="shared" si="6"/>
        <v>4.6900000000000004</v>
      </c>
      <c r="Q424" s="1"/>
    </row>
    <row r="425" spans="1:18" x14ac:dyDescent="0.2">
      <c r="A425" s="1" t="s">
        <v>16</v>
      </c>
      <c r="B425" s="1" t="s">
        <v>17</v>
      </c>
      <c r="C425" s="1" t="s">
        <v>17</v>
      </c>
      <c r="D425" s="1" t="s">
        <v>761</v>
      </c>
      <c r="E425" s="1" t="s">
        <v>14</v>
      </c>
      <c r="F425" s="1" t="s">
        <v>86</v>
      </c>
      <c r="G425" s="1" t="s">
        <v>86</v>
      </c>
      <c r="H425" s="1" t="s">
        <v>67</v>
      </c>
      <c r="I425" s="1" t="s">
        <v>465</v>
      </c>
      <c r="J425" s="1"/>
      <c r="K425" s="2" t="s">
        <v>994</v>
      </c>
      <c r="L425" s="1"/>
      <c r="M425" s="1">
        <v>1</v>
      </c>
      <c r="N425" s="3">
        <v>4.6900000000000004</v>
      </c>
      <c r="O425" s="62"/>
      <c r="P425" s="3">
        <f t="shared" si="6"/>
        <v>4.6900000000000004</v>
      </c>
      <c r="Q425" s="1"/>
      <c r="R425" s="1"/>
    </row>
    <row r="426" spans="1:18" x14ac:dyDescent="0.2">
      <c r="A426" s="1" t="s">
        <v>16</v>
      </c>
      <c r="B426" s="1" t="s">
        <v>17</v>
      </c>
      <c r="C426" s="1" t="s">
        <v>17</v>
      </c>
      <c r="D426" s="1" t="s">
        <v>761</v>
      </c>
      <c r="E426" s="1" t="s">
        <v>762</v>
      </c>
      <c r="F426" s="1" t="s">
        <v>86</v>
      </c>
      <c r="G426" s="1" t="s">
        <v>86</v>
      </c>
      <c r="H426" s="1" t="s">
        <v>815</v>
      </c>
      <c r="I426" s="1" t="s">
        <v>816</v>
      </c>
      <c r="J426" s="1"/>
      <c r="K426" s="2" t="s">
        <v>817</v>
      </c>
      <c r="L426" s="1"/>
      <c r="M426" s="1">
        <v>2</v>
      </c>
      <c r="N426" s="3">
        <v>4.6900000000000004</v>
      </c>
      <c r="O426" s="62"/>
      <c r="P426" s="3">
        <f t="shared" si="6"/>
        <v>9.3800000000000008</v>
      </c>
      <c r="Q426" s="1"/>
    </row>
    <row r="427" spans="1:18" x14ac:dyDescent="0.2">
      <c r="A427" s="4" t="s">
        <v>12</v>
      </c>
      <c r="B427" s="4" t="s">
        <v>17</v>
      </c>
      <c r="C427" s="4" t="s">
        <v>17</v>
      </c>
      <c r="D427" s="4" t="s">
        <v>13</v>
      </c>
      <c r="E427" s="4" t="s">
        <v>14</v>
      </c>
      <c r="F427" s="4" t="s">
        <v>86</v>
      </c>
      <c r="G427" s="4" t="s">
        <v>86</v>
      </c>
      <c r="H427" s="4" t="s">
        <v>70</v>
      </c>
      <c r="I427" s="4" t="s">
        <v>330</v>
      </c>
      <c r="K427" s="5" t="s">
        <v>331</v>
      </c>
      <c r="M427" s="4">
        <v>1</v>
      </c>
      <c r="N427" s="8">
        <v>7.6</v>
      </c>
      <c r="P427" s="8">
        <f t="shared" ref="P427:P490" si="7">M427*N427+O427*N427</f>
        <v>7.6</v>
      </c>
    </row>
    <row r="428" spans="1:18" x14ac:dyDescent="0.2">
      <c r="A428" s="1" t="s">
        <v>12</v>
      </c>
      <c r="B428" s="1" t="s">
        <v>17</v>
      </c>
      <c r="C428" s="1" t="s">
        <v>17</v>
      </c>
      <c r="D428" s="1" t="s">
        <v>761</v>
      </c>
      <c r="E428" s="1" t="s">
        <v>14</v>
      </c>
      <c r="F428" s="1" t="s">
        <v>86</v>
      </c>
      <c r="G428" s="1" t="s">
        <v>86</v>
      </c>
      <c r="H428" s="1" t="s">
        <v>70</v>
      </c>
      <c r="I428" s="1" t="s">
        <v>330</v>
      </c>
      <c r="J428" s="1"/>
      <c r="K428" s="2" t="s">
        <v>331</v>
      </c>
      <c r="L428" s="1"/>
      <c r="M428" s="1">
        <v>1</v>
      </c>
      <c r="N428" s="3">
        <v>7.6</v>
      </c>
      <c r="O428" s="62"/>
      <c r="P428" s="3">
        <f t="shared" si="7"/>
        <v>7.6</v>
      </c>
      <c r="Q428" s="1"/>
    </row>
    <row r="429" spans="1:18" x14ac:dyDescent="0.2">
      <c r="A429" s="1" t="s">
        <v>12</v>
      </c>
      <c r="B429" s="1" t="s">
        <v>17</v>
      </c>
      <c r="C429" s="1" t="s">
        <v>17</v>
      </c>
      <c r="D429" s="1" t="s">
        <v>761</v>
      </c>
      <c r="E429" s="1" t="s">
        <v>14</v>
      </c>
      <c r="F429" s="1" t="s">
        <v>86</v>
      </c>
      <c r="G429" s="1" t="s">
        <v>86</v>
      </c>
      <c r="H429" s="1" t="s">
        <v>64</v>
      </c>
      <c r="I429" s="1" t="s">
        <v>248</v>
      </c>
      <c r="J429" s="1"/>
      <c r="K429" s="2" t="s">
        <v>985</v>
      </c>
      <c r="L429" s="1"/>
      <c r="M429" s="1">
        <v>1</v>
      </c>
      <c r="N429" s="3">
        <v>7</v>
      </c>
      <c r="O429" s="62"/>
      <c r="P429" s="3">
        <f t="shared" si="7"/>
        <v>7</v>
      </c>
      <c r="Q429" s="1"/>
    </row>
    <row r="430" spans="1:18" x14ac:dyDescent="0.2">
      <c r="A430" s="1" t="s">
        <v>12</v>
      </c>
      <c r="B430" s="1" t="s">
        <v>17</v>
      </c>
      <c r="C430" s="1" t="s">
        <v>17</v>
      </c>
      <c r="D430" s="1" t="s">
        <v>761</v>
      </c>
      <c r="E430" s="1" t="s">
        <v>762</v>
      </c>
      <c r="F430" s="1" t="s">
        <v>86</v>
      </c>
      <c r="G430" s="1" t="s">
        <v>86</v>
      </c>
      <c r="H430" s="1" t="s">
        <v>558</v>
      </c>
      <c r="I430" s="1" t="s">
        <v>772</v>
      </c>
      <c r="J430" s="1"/>
      <c r="K430" s="2" t="s">
        <v>773</v>
      </c>
      <c r="L430" s="1"/>
      <c r="M430" s="1">
        <v>1</v>
      </c>
      <c r="N430" s="3">
        <v>7.6</v>
      </c>
      <c r="O430" s="62"/>
      <c r="P430" s="3">
        <f t="shared" si="7"/>
        <v>7.6</v>
      </c>
      <c r="Q430" s="1"/>
    </row>
    <row r="431" spans="1:18" x14ac:dyDescent="0.2">
      <c r="A431" s="4" t="s">
        <v>12</v>
      </c>
      <c r="B431" s="4" t="s">
        <v>17</v>
      </c>
      <c r="C431" s="4" t="s">
        <v>17</v>
      </c>
      <c r="D431" s="4" t="s">
        <v>13</v>
      </c>
      <c r="E431" s="4" t="s">
        <v>14</v>
      </c>
      <c r="F431" s="4" t="s">
        <v>86</v>
      </c>
      <c r="G431" s="4" t="s">
        <v>86</v>
      </c>
      <c r="H431" s="4" t="s">
        <v>185</v>
      </c>
      <c r="I431" s="4" t="s">
        <v>186</v>
      </c>
      <c r="K431" s="5" t="s">
        <v>187</v>
      </c>
      <c r="M431" s="4">
        <v>1</v>
      </c>
      <c r="N431" s="8">
        <v>7.6</v>
      </c>
      <c r="P431" s="8">
        <f t="shared" si="7"/>
        <v>7.6</v>
      </c>
    </row>
    <row r="432" spans="1:18" x14ac:dyDescent="0.2">
      <c r="A432" s="4" t="s">
        <v>16</v>
      </c>
      <c r="B432" s="4" t="s">
        <v>17</v>
      </c>
      <c r="C432" s="4" t="s">
        <v>17</v>
      </c>
      <c r="D432" s="4" t="s">
        <v>13</v>
      </c>
      <c r="E432" s="4" t="s">
        <v>14</v>
      </c>
      <c r="F432" s="4" t="s">
        <v>86</v>
      </c>
      <c r="G432" s="4" t="s">
        <v>86</v>
      </c>
      <c r="H432" s="4" t="s">
        <v>67</v>
      </c>
      <c r="I432" s="4" t="s">
        <v>237</v>
      </c>
      <c r="K432" s="5" t="s">
        <v>238</v>
      </c>
      <c r="M432" s="4">
        <v>1</v>
      </c>
      <c r="N432" s="8">
        <v>3.2</v>
      </c>
      <c r="O432" s="61">
        <v>-1</v>
      </c>
      <c r="P432" s="8">
        <f t="shared" si="7"/>
        <v>0</v>
      </c>
    </row>
    <row r="433" spans="1:18" x14ac:dyDescent="0.2">
      <c r="A433" s="4" t="s">
        <v>16</v>
      </c>
      <c r="B433" s="4" t="s">
        <v>17</v>
      </c>
      <c r="C433" s="4" t="s">
        <v>17</v>
      </c>
      <c r="D433" s="4" t="s">
        <v>13</v>
      </c>
      <c r="E433" s="4" t="s">
        <v>14</v>
      </c>
      <c r="F433" s="4" t="s">
        <v>86</v>
      </c>
      <c r="G433" s="4" t="s">
        <v>86</v>
      </c>
      <c r="H433" s="4" t="s">
        <v>67</v>
      </c>
      <c r="I433" s="4" t="s">
        <v>237</v>
      </c>
      <c r="K433" s="5" t="s">
        <v>238</v>
      </c>
      <c r="M433" s="4">
        <v>1</v>
      </c>
      <c r="N433" s="8">
        <v>7.73</v>
      </c>
      <c r="P433" s="8">
        <f t="shared" si="7"/>
        <v>7.73</v>
      </c>
    </row>
    <row r="434" spans="1:18" x14ac:dyDescent="0.2">
      <c r="A434" s="1" t="s">
        <v>16</v>
      </c>
      <c r="B434" s="1" t="s">
        <v>17</v>
      </c>
      <c r="C434" s="1" t="s">
        <v>17</v>
      </c>
      <c r="D434" s="1" t="s">
        <v>761</v>
      </c>
      <c r="E434" s="1" t="s">
        <v>762</v>
      </c>
      <c r="F434" s="1" t="s">
        <v>86</v>
      </c>
      <c r="G434" s="1" t="s">
        <v>86</v>
      </c>
      <c r="H434" s="1" t="s">
        <v>70</v>
      </c>
      <c r="I434" s="1" t="s">
        <v>823</v>
      </c>
      <c r="J434" s="1"/>
      <c r="K434" s="2" t="s">
        <v>824</v>
      </c>
      <c r="L434" s="1"/>
      <c r="M434" s="1">
        <v>1</v>
      </c>
      <c r="N434" s="3">
        <v>3.2</v>
      </c>
      <c r="O434" s="62"/>
      <c r="P434" s="3">
        <f t="shared" si="7"/>
        <v>3.2</v>
      </c>
      <c r="Q434" s="1"/>
    </row>
    <row r="435" spans="1:18" x14ac:dyDescent="0.2">
      <c r="A435" s="1" t="s">
        <v>16</v>
      </c>
      <c r="B435" s="1" t="s">
        <v>17</v>
      </c>
      <c r="C435" s="1" t="s">
        <v>17</v>
      </c>
      <c r="D435" s="1" t="s">
        <v>761</v>
      </c>
      <c r="E435" s="1" t="s">
        <v>14</v>
      </c>
      <c r="F435" s="1" t="s">
        <v>86</v>
      </c>
      <c r="G435" s="1" t="s">
        <v>86</v>
      </c>
      <c r="H435" s="1" t="s">
        <v>70</v>
      </c>
      <c r="I435" s="1" t="s">
        <v>823</v>
      </c>
      <c r="J435" s="1"/>
      <c r="K435" s="2" t="s">
        <v>824</v>
      </c>
      <c r="L435" s="1"/>
      <c r="M435" s="1">
        <v>1</v>
      </c>
      <c r="N435" s="3">
        <v>3.2</v>
      </c>
      <c r="O435" s="62"/>
      <c r="P435" s="3">
        <f t="shared" si="7"/>
        <v>3.2</v>
      </c>
      <c r="Q435" s="1"/>
      <c r="R435" s="1"/>
    </row>
    <row r="436" spans="1:18" x14ac:dyDescent="0.2">
      <c r="A436" s="4" t="s">
        <v>12</v>
      </c>
      <c r="B436" s="4" t="s">
        <v>17</v>
      </c>
      <c r="C436" s="4" t="s">
        <v>17</v>
      </c>
      <c r="D436" s="4" t="s">
        <v>13</v>
      </c>
      <c r="E436" s="4" t="s">
        <v>14</v>
      </c>
      <c r="F436" s="4" t="s">
        <v>86</v>
      </c>
      <c r="G436" s="4" t="s">
        <v>86</v>
      </c>
      <c r="H436" s="4" t="s">
        <v>70</v>
      </c>
      <c r="I436" s="4" t="s">
        <v>183</v>
      </c>
      <c r="K436" s="5" t="s">
        <v>184</v>
      </c>
      <c r="M436" s="4">
        <v>1</v>
      </c>
      <c r="N436" s="8">
        <v>7.6</v>
      </c>
      <c r="P436" s="8">
        <f t="shared" si="7"/>
        <v>7.6</v>
      </c>
    </row>
    <row r="437" spans="1:18" x14ac:dyDescent="0.2">
      <c r="A437" s="4" t="s">
        <v>12</v>
      </c>
      <c r="B437" s="4" t="s">
        <v>17</v>
      </c>
      <c r="C437" s="4" t="s">
        <v>17</v>
      </c>
      <c r="D437" s="4" t="s">
        <v>13</v>
      </c>
      <c r="E437" s="4" t="s">
        <v>14</v>
      </c>
      <c r="F437" s="4" t="s">
        <v>86</v>
      </c>
      <c r="G437" s="4" t="s">
        <v>86</v>
      </c>
      <c r="H437" s="4" t="s">
        <v>312</v>
      </c>
      <c r="I437" s="4" t="s">
        <v>480</v>
      </c>
      <c r="K437" s="5" t="s">
        <v>481</v>
      </c>
      <c r="M437" s="4">
        <v>0</v>
      </c>
      <c r="N437" s="8">
        <v>7.6</v>
      </c>
      <c r="O437" s="61">
        <v>-1</v>
      </c>
      <c r="P437" s="8">
        <f t="shared" si="7"/>
        <v>-7.6</v>
      </c>
    </row>
    <row r="438" spans="1:18" x14ac:dyDescent="0.2">
      <c r="A438" s="4" t="s">
        <v>16</v>
      </c>
      <c r="B438" s="4" t="s">
        <v>17</v>
      </c>
      <c r="C438" s="4" t="s">
        <v>17</v>
      </c>
      <c r="D438" s="4" t="s">
        <v>13</v>
      </c>
      <c r="E438" s="4" t="s">
        <v>14</v>
      </c>
      <c r="F438" s="4" t="s">
        <v>86</v>
      </c>
      <c r="G438" s="4" t="s">
        <v>136</v>
      </c>
      <c r="H438" s="4" t="s">
        <v>363</v>
      </c>
      <c r="I438" s="4" t="s">
        <v>364</v>
      </c>
      <c r="K438" s="5" t="s">
        <v>365</v>
      </c>
      <c r="M438" s="4">
        <v>1</v>
      </c>
      <c r="N438" s="8">
        <v>4.6900000000000004</v>
      </c>
      <c r="P438" s="8">
        <f t="shared" si="7"/>
        <v>4.6900000000000004</v>
      </c>
    </row>
    <row r="439" spans="1:18" x14ac:dyDescent="0.2">
      <c r="A439" s="1" t="s">
        <v>16</v>
      </c>
      <c r="B439" s="1" t="s">
        <v>17</v>
      </c>
      <c r="C439" s="1" t="s">
        <v>17</v>
      </c>
      <c r="D439" s="1" t="s">
        <v>761</v>
      </c>
      <c r="E439" s="1" t="s">
        <v>762</v>
      </c>
      <c r="F439" s="1" t="s">
        <v>86</v>
      </c>
      <c r="G439" s="1" t="s">
        <v>136</v>
      </c>
      <c r="H439" s="1" t="s">
        <v>476</v>
      </c>
      <c r="I439" s="1" t="s">
        <v>973</v>
      </c>
      <c r="J439" s="1"/>
      <c r="K439" s="2" t="s">
        <v>974</v>
      </c>
      <c r="L439" s="1"/>
      <c r="M439" s="1">
        <v>2</v>
      </c>
      <c r="N439" s="3">
        <v>4.6900000000000004</v>
      </c>
      <c r="O439" s="62"/>
      <c r="P439" s="3">
        <f t="shared" si="7"/>
        <v>9.3800000000000008</v>
      </c>
      <c r="Q439" s="1"/>
      <c r="R439" s="1"/>
    </row>
    <row r="440" spans="1:18" x14ac:dyDescent="0.2">
      <c r="A440" s="4" t="s">
        <v>12</v>
      </c>
      <c r="B440" s="4" t="s">
        <v>17</v>
      </c>
      <c r="C440" s="4" t="s">
        <v>17</v>
      </c>
      <c r="D440" s="4" t="s">
        <v>13</v>
      </c>
      <c r="E440" s="4" t="s">
        <v>14</v>
      </c>
      <c r="F440" s="4" t="s">
        <v>86</v>
      </c>
      <c r="G440" s="4" t="s">
        <v>233</v>
      </c>
      <c r="H440" s="4" t="s">
        <v>234</v>
      </c>
      <c r="I440" s="4" t="s">
        <v>235</v>
      </c>
      <c r="K440" s="5" t="s">
        <v>236</v>
      </c>
      <c r="M440" s="4">
        <v>1</v>
      </c>
      <c r="N440" s="8">
        <v>5</v>
      </c>
      <c r="P440" s="8">
        <f t="shared" si="7"/>
        <v>5</v>
      </c>
    </row>
    <row r="441" spans="1:18" x14ac:dyDescent="0.2">
      <c r="A441" s="4" t="s">
        <v>12</v>
      </c>
      <c r="B441" s="4" t="s">
        <v>17</v>
      </c>
      <c r="C441" s="4" t="s">
        <v>17</v>
      </c>
      <c r="D441" s="4" t="s">
        <v>13</v>
      </c>
      <c r="E441" s="4" t="s">
        <v>14</v>
      </c>
      <c r="F441" s="4" t="s">
        <v>86</v>
      </c>
      <c r="G441" s="4" t="s">
        <v>94</v>
      </c>
      <c r="H441" s="4" t="s">
        <v>15</v>
      </c>
      <c r="I441" s="4" t="s">
        <v>95</v>
      </c>
      <c r="K441" s="5" t="s">
        <v>96</v>
      </c>
      <c r="M441" s="4">
        <v>1</v>
      </c>
      <c r="N441" s="8">
        <v>8</v>
      </c>
      <c r="P441" s="8">
        <f t="shared" si="7"/>
        <v>8</v>
      </c>
    </row>
    <row r="442" spans="1:18" x14ac:dyDescent="0.2">
      <c r="A442" s="4" t="s">
        <v>16</v>
      </c>
      <c r="B442" s="4" t="s">
        <v>17</v>
      </c>
      <c r="C442" s="4" t="s">
        <v>17</v>
      </c>
      <c r="D442" s="4" t="s">
        <v>13</v>
      </c>
      <c r="E442" s="4" t="s">
        <v>14</v>
      </c>
      <c r="F442" s="4" t="s">
        <v>86</v>
      </c>
      <c r="G442" s="4" t="s">
        <v>94</v>
      </c>
      <c r="H442" s="4" t="s">
        <v>374</v>
      </c>
      <c r="I442" s="4" t="s">
        <v>375</v>
      </c>
      <c r="K442" s="5" t="s">
        <v>376</v>
      </c>
      <c r="M442" s="4">
        <v>1</v>
      </c>
      <c r="N442" s="8">
        <v>7</v>
      </c>
      <c r="P442" s="8">
        <f t="shared" si="7"/>
        <v>7</v>
      </c>
    </row>
    <row r="443" spans="1:18" x14ac:dyDescent="0.2">
      <c r="A443" s="1" t="s">
        <v>16</v>
      </c>
      <c r="B443" s="1" t="s">
        <v>17</v>
      </c>
      <c r="C443" s="1" t="s">
        <v>17</v>
      </c>
      <c r="D443" s="1" t="s">
        <v>761</v>
      </c>
      <c r="E443" s="1" t="s">
        <v>762</v>
      </c>
      <c r="F443" s="1" t="s">
        <v>86</v>
      </c>
      <c r="G443" s="1" t="s">
        <v>94</v>
      </c>
      <c r="H443" s="1" t="s">
        <v>826</v>
      </c>
      <c r="I443" s="1" t="s">
        <v>375</v>
      </c>
      <c r="J443" s="1"/>
      <c r="K443" s="2" t="s">
        <v>376</v>
      </c>
      <c r="L443" s="1"/>
      <c r="M443" s="1">
        <v>7</v>
      </c>
      <c r="N443" s="3">
        <v>7</v>
      </c>
      <c r="O443" s="62"/>
      <c r="P443" s="3">
        <f t="shared" si="7"/>
        <v>49</v>
      </c>
      <c r="Q443" s="1"/>
    </row>
    <row r="444" spans="1:18" x14ac:dyDescent="0.2">
      <c r="A444" s="4" t="s">
        <v>16</v>
      </c>
      <c r="B444" s="4" t="s">
        <v>17</v>
      </c>
      <c r="C444" s="4" t="s">
        <v>17</v>
      </c>
      <c r="D444" s="4" t="s">
        <v>13</v>
      </c>
      <c r="E444" s="4" t="s">
        <v>14</v>
      </c>
      <c r="F444" s="4" t="s">
        <v>86</v>
      </c>
      <c r="G444" s="4" t="s">
        <v>136</v>
      </c>
      <c r="H444" s="4" t="s">
        <v>40</v>
      </c>
      <c r="I444" s="4" t="s">
        <v>63</v>
      </c>
      <c r="K444" s="5" t="s">
        <v>223</v>
      </c>
      <c r="M444" s="4">
        <v>3</v>
      </c>
      <c r="N444" s="8">
        <v>4.6900000000000004</v>
      </c>
      <c r="P444" s="8">
        <f t="shared" si="7"/>
        <v>14.07</v>
      </c>
    </row>
    <row r="445" spans="1:18" x14ac:dyDescent="0.2">
      <c r="A445" s="1" t="s">
        <v>16</v>
      </c>
      <c r="B445" s="1" t="s">
        <v>17</v>
      </c>
      <c r="C445" s="1" t="s">
        <v>17</v>
      </c>
      <c r="D445" s="1" t="s">
        <v>761</v>
      </c>
      <c r="E445" s="1" t="s">
        <v>762</v>
      </c>
      <c r="F445" s="1" t="s">
        <v>86</v>
      </c>
      <c r="G445" s="1" t="s">
        <v>136</v>
      </c>
      <c r="H445" s="1" t="s">
        <v>797</v>
      </c>
      <c r="I445" s="1" t="s">
        <v>63</v>
      </c>
      <c r="J445" s="1"/>
      <c r="K445" s="2" t="s">
        <v>223</v>
      </c>
      <c r="L445" s="1"/>
      <c r="M445" s="1">
        <v>2</v>
      </c>
      <c r="N445" s="3">
        <v>4.6900000000000004</v>
      </c>
      <c r="O445" s="62"/>
      <c r="P445" s="3">
        <f t="shared" si="7"/>
        <v>9.3800000000000008</v>
      </c>
      <c r="Q445" s="1"/>
      <c r="R445" s="1"/>
    </row>
    <row r="446" spans="1:18" x14ac:dyDescent="0.2">
      <c r="A446" s="1" t="s">
        <v>16</v>
      </c>
      <c r="B446" s="1" t="s">
        <v>17</v>
      </c>
      <c r="C446" s="1" t="s">
        <v>17</v>
      </c>
      <c r="D446" s="1" t="s">
        <v>761</v>
      </c>
      <c r="E446" s="1" t="s">
        <v>14</v>
      </c>
      <c r="F446" s="1" t="s">
        <v>86</v>
      </c>
      <c r="G446" s="1" t="s">
        <v>136</v>
      </c>
      <c r="H446" s="1" t="s">
        <v>40</v>
      </c>
      <c r="I446" s="1" t="s">
        <v>63</v>
      </c>
      <c r="J446" s="1"/>
      <c r="K446" s="2" t="s">
        <v>223</v>
      </c>
      <c r="L446" s="1"/>
      <c r="M446" s="1">
        <v>1</v>
      </c>
      <c r="N446" s="3">
        <v>4.6900000000000004</v>
      </c>
      <c r="O446" s="62"/>
      <c r="P446" s="3">
        <f t="shared" si="7"/>
        <v>4.6900000000000004</v>
      </c>
      <c r="Q446" s="1"/>
      <c r="R446" s="1"/>
    </row>
    <row r="447" spans="1:18" x14ac:dyDescent="0.2">
      <c r="A447" s="4" t="s">
        <v>16</v>
      </c>
      <c r="B447" s="4" t="s">
        <v>17</v>
      </c>
      <c r="C447" s="4" t="s">
        <v>17</v>
      </c>
      <c r="D447" s="4" t="s">
        <v>13</v>
      </c>
      <c r="E447" s="4" t="s">
        <v>14</v>
      </c>
      <c r="F447" s="4" t="s">
        <v>86</v>
      </c>
      <c r="G447" s="4" t="s">
        <v>136</v>
      </c>
      <c r="H447" s="4" t="s">
        <v>40</v>
      </c>
      <c r="I447" s="4" t="s">
        <v>367</v>
      </c>
      <c r="K447" s="5" t="s">
        <v>368</v>
      </c>
      <c r="M447" s="4">
        <v>1</v>
      </c>
      <c r="N447" s="8">
        <v>4.6900000000000004</v>
      </c>
      <c r="P447" s="8">
        <f t="shared" si="7"/>
        <v>4.6900000000000004</v>
      </c>
    </row>
    <row r="448" spans="1:18" x14ac:dyDescent="0.2">
      <c r="A448" s="1" t="s">
        <v>16</v>
      </c>
      <c r="B448" s="1" t="s">
        <v>17</v>
      </c>
      <c r="C448" s="1" t="s">
        <v>17</v>
      </c>
      <c r="D448" s="1" t="s">
        <v>761</v>
      </c>
      <c r="E448" s="1" t="s">
        <v>762</v>
      </c>
      <c r="F448" s="1" t="s">
        <v>86</v>
      </c>
      <c r="G448" s="1" t="s">
        <v>136</v>
      </c>
      <c r="H448" s="1" t="s">
        <v>797</v>
      </c>
      <c r="I448" s="1" t="s">
        <v>367</v>
      </c>
      <c r="J448" s="1"/>
      <c r="K448" s="2" t="s">
        <v>368</v>
      </c>
      <c r="L448" s="1"/>
      <c r="M448" s="1">
        <v>1</v>
      </c>
      <c r="N448" s="3">
        <v>4.6900000000000004</v>
      </c>
      <c r="O448" s="62"/>
      <c r="P448" s="3">
        <f t="shared" si="7"/>
        <v>4.6900000000000004</v>
      </c>
      <c r="Q448" s="1"/>
      <c r="R448" s="1"/>
    </row>
    <row r="449" spans="1:18" x14ac:dyDescent="0.2">
      <c r="A449" s="4" t="s">
        <v>16</v>
      </c>
      <c r="B449" s="4" t="s">
        <v>17</v>
      </c>
      <c r="C449" s="4" t="s">
        <v>17</v>
      </c>
      <c r="D449" s="4" t="s">
        <v>13</v>
      </c>
      <c r="E449" s="4" t="s">
        <v>14</v>
      </c>
      <c r="F449" s="4" t="s">
        <v>86</v>
      </c>
      <c r="G449" s="4" t="s">
        <v>136</v>
      </c>
      <c r="H449" s="4" t="s">
        <v>40</v>
      </c>
      <c r="I449" s="4" t="s">
        <v>284</v>
      </c>
      <c r="K449" s="5" t="s">
        <v>366</v>
      </c>
      <c r="M449" s="4">
        <v>1</v>
      </c>
      <c r="N449" s="8">
        <v>4.6900000000000004</v>
      </c>
      <c r="P449" s="8">
        <f t="shared" si="7"/>
        <v>4.6900000000000004</v>
      </c>
    </row>
    <row r="450" spans="1:18" x14ac:dyDescent="0.2">
      <c r="A450" s="4" t="s">
        <v>16</v>
      </c>
      <c r="B450" s="4" t="s">
        <v>17</v>
      </c>
      <c r="C450" s="4" t="s">
        <v>17</v>
      </c>
      <c r="D450" s="4" t="s">
        <v>13</v>
      </c>
      <c r="E450" s="4" t="s">
        <v>14</v>
      </c>
      <c r="F450" s="4" t="s">
        <v>86</v>
      </c>
      <c r="G450" s="4" t="s">
        <v>136</v>
      </c>
      <c r="H450" s="4" t="s">
        <v>40</v>
      </c>
      <c r="I450" s="4" t="s">
        <v>219</v>
      </c>
      <c r="K450" s="5" t="s">
        <v>220</v>
      </c>
      <c r="M450" s="4">
        <v>2</v>
      </c>
      <c r="N450" s="8">
        <v>4.6900000000000004</v>
      </c>
      <c r="P450" s="8">
        <f t="shared" si="7"/>
        <v>9.3800000000000008</v>
      </c>
    </row>
    <row r="451" spans="1:18" x14ac:dyDescent="0.2">
      <c r="A451" s="1" t="s">
        <v>16</v>
      </c>
      <c r="B451" s="1" t="s">
        <v>17</v>
      </c>
      <c r="C451" s="1" t="s">
        <v>17</v>
      </c>
      <c r="D451" s="1" t="s">
        <v>761</v>
      </c>
      <c r="E451" s="1" t="s">
        <v>762</v>
      </c>
      <c r="F451" s="1" t="s">
        <v>86</v>
      </c>
      <c r="G451" s="1" t="s">
        <v>136</v>
      </c>
      <c r="H451" s="1" t="s">
        <v>797</v>
      </c>
      <c r="I451" s="1" t="s">
        <v>219</v>
      </c>
      <c r="J451" s="1"/>
      <c r="K451" s="2" t="s">
        <v>220</v>
      </c>
      <c r="L451" s="1"/>
      <c r="M451" s="1">
        <v>3</v>
      </c>
      <c r="N451" s="3">
        <v>4.6900000000000004</v>
      </c>
      <c r="O451" s="62"/>
      <c r="P451" s="3">
        <f t="shared" si="7"/>
        <v>14.07</v>
      </c>
      <c r="Q451" s="1"/>
      <c r="R451" s="1"/>
    </row>
    <row r="452" spans="1:18" x14ac:dyDescent="0.2">
      <c r="A452" s="1" t="s">
        <v>482</v>
      </c>
      <c r="B452" s="1" t="s">
        <v>17</v>
      </c>
      <c r="C452" s="1" t="s">
        <v>17</v>
      </c>
      <c r="D452" s="1" t="s">
        <v>13</v>
      </c>
      <c r="E452" s="1" t="s">
        <v>14</v>
      </c>
      <c r="F452" s="1" t="s">
        <v>86</v>
      </c>
      <c r="G452" s="1" t="s">
        <v>122</v>
      </c>
      <c r="H452" s="1" t="s">
        <v>496</v>
      </c>
      <c r="I452" s="1" t="s">
        <v>497</v>
      </c>
      <c r="J452" s="1" t="s">
        <v>498</v>
      </c>
      <c r="K452" s="2" t="s">
        <v>499</v>
      </c>
      <c r="L452" s="1"/>
      <c r="M452" s="1">
        <v>1</v>
      </c>
      <c r="N452" s="3">
        <v>0.7</v>
      </c>
      <c r="O452" s="62"/>
      <c r="P452" s="3">
        <f t="shared" si="7"/>
        <v>0.7</v>
      </c>
      <c r="Q452" s="1"/>
      <c r="R452" s="1"/>
    </row>
    <row r="453" spans="1:18" x14ac:dyDescent="0.2">
      <c r="A453" s="1" t="s">
        <v>482</v>
      </c>
      <c r="B453" s="1" t="s">
        <v>17</v>
      </c>
      <c r="C453" s="1" t="s">
        <v>17</v>
      </c>
      <c r="D453" s="1" t="s">
        <v>13</v>
      </c>
      <c r="E453" s="1" t="s">
        <v>14</v>
      </c>
      <c r="F453" s="1" t="s">
        <v>86</v>
      </c>
      <c r="G453" s="1" t="s">
        <v>122</v>
      </c>
      <c r="H453" s="1" t="s">
        <v>15</v>
      </c>
      <c r="I453" s="1" t="s">
        <v>661</v>
      </c>
      <c r="J453" s="1" t="s">
        <v>662</v>
      </c>
      <c r="K453" s="2" t="s">
        <v>663</v>
      </c>
      <c r="L453" s="1"/>
      <c r="M453" s="1">
        <v>1</v>
      </c>
      <c r="N453" s="3">
        <v>0.91</v>
      </c>
      <c r="O453" s="62"/>
      <c r="P453" s="3">
        <f t="shared" si="7"/>
        <v>0.91</v>
      </c>
      <c r="Q453" s="1"/>
      <c r="R453" s="1"/>
    </row>
    <row r="454" spans="1:18" x14ac:dyDescent="0.2">
      <c r="A454" s="1" t="s">
        <v>482</v>
      </c>
      <c r="B454" s="1" t="s">
        <v>17</v>
      </c>
      <c r="C454" s="1" t="s">
        <v>17</v>
      </c>
      <c r="D454" s="1" t="s">
        <v>13</v>
      </c>
      <c r="E454" s="1" t="s">
        <v>14</v>
      </c>
      <c r="F454" s="1" t="s">
        <v>86</v>
      </c>
      <c r="G454" s="1" t="s">
        <v>86</v>
      </c>
      <c r="H454" s="1" t="s">
        <v>143</v>
      </c>
      <c r="I454" s="1" t="s">
        <v>372</v>
      </c>
      <c r="J454" s="1" t="s">
        <v>669</v>
      </c>
      <c r="K454" s="2" t="s">
        <v>670</v>
      </c>
      <c r="L454" s="1"/>
      <c r="M454" s="1">
        <v>1</v>
      </c>
      <c r="N454" s="3">
        <v>0.7</v>
      </c>
      <c r="O454" s="62"/>
      <c r="P454" s="3">
        <f t="shared" si="7"/>
        <v>0.7</v>
      </c>
      <c r="Q454" s="1"/>
      <c r="R454" s="1"/>
    </row>
    <row r="455" spans="1:18" x14ac:dyDescent="0.2">
      <c r="A455" s="1" t="s">
        <v>482</v>
      </c>
      <c r="B455" s="1" t="s">
        <v>17</v>
      </c>
      <c r="C455" s="1" t="s">
        <v>17</v>
      </c>
      <c r="D455" s="1" t="s">
        <v>13</v>
      </c>
      <c r="E455" s="1" t="s">
        <v>14</v>
      </c>
      <c r="F455" s="1" t="s">
        <v>86</v>
      </c>
      <c r="G455" s="1" t="s">
        <v>86</v>
      </c>
      <c r="H455" s="1" t="s">
        <v>70</v>
      </c>
      <c r="I455" s="1" t="s">
        <v>330</v>
      </c>
      <c r="J455" s="1" t="s">
        <v>453</v>
      </c>
      <c r="K455" s="2" t="s">
        <v>688</v>
      </c>
      <c r="L455" s="1"/>
      <c r="M455" s="1">
        <v>10</v>
      </c>
      <c r="N455" s="3">
        <v>0.7</v>
      </c>
      <c r="O455" s="62"/>
      <c r="P455" s="3">
        <f t="shared" si="7"/>
        <v>7</v>
      </c>
      <c r="Q455" s="1"/>
      <c r="R455" s="1"/>
    </row>
    <row r="456" spans="1:18" x14ac:dyDescent="0.2">
      <c r="A456" s="1" t="s">
        <v>482</v>
      </c>
      <c r="B456" s="1" t="s">
        <v>17</v>
      </c>
      <c r="C456" s="1" t="s">
        <v>17</v>
      </c>
      <c r="D456" s="1" t="s">
        <v>13</v>
      </c>
      <c r="E456" s="1" t="s">
        <v>14</v>
      </c>
      <c r="F456" s="1" t="s">
        <v>86</v>
      </c>
      <c r="G456" s="1" t="s">
        <v>86</v>
      </c>
      <c r="H456" s="1" t="s">
        <v>613</v>
      </c>
      <c r="I456" s="1" t="s">
        <v>614</v>
      </c>
      <c r="J456" s="1" t="s">
        <v>615</v>
      </c>
      <c r="K456" s="2" t="s">
        <v>616</v>
      </c>
      <c r="L456" s="1"/>
      <c r="M456" s="1">
        <v>1</v>
      </c>
      <c r="N456" s="3">
        <v>0.7</v>
      </c>
      <c r="O456" s="62"/>
      <c r="P456" s="3">
        <f t="shared" si="7"/>
        <v>0.7</v>
      </c>
      <c r="Q456" s="1"/>
      <c r="R456" s="1"/>
    </row>
    <row r="457" spans="1:18" x14ac:dyDescent="0.2">
      <c r="A457" s="1" t="s">
        <v>482</v>
      </c>
      <c r="B457" s="1" t="s">
        <v>17</v>
      </c>
      <c r="C457" s="1" t="s">
        <v>17</v>
      </c>
      <c r="D457" s="1" t="s">
        <v>13</v>
      </c>
      <c r="E457" s="1" t="s">
        <v>14</v>
      </c>
      <c r="F457" s="1" t="s">
        <v>86</v>
      </c>
      <c r="G457" s="1" t="s">
        <v>86</v>
      </c>
      <c r="H457" s="1" t="s">
        <v>603</v>
      </c>
      <c r="I457" s="1" t="s">
        <v>604</v>
      </c>
      <c r="J457" s="1" t="s">
        <v>605</v>
      </c>
      <c r="K457" s="2" t="s">
        <v>606</v>
      </c>
      <c r="L457" s="1"/>
      <c r="M457" s="1">
        <v>1</v>
      </c>
      <c r="N457" s="3">
        <v>0.7</v>
      </c>
      <c r="O457" s="62"/>
      <c r="P457" s="3">
        <f t="shared" si="7"/>
        <v>0.7</v>
      </c>
      <c r="Q457" s="1"/>
      <c r="R457" s="1"/>
    </row>
    <row r="458" spans="1:18" x14ac:dyDescent="0.2">
      <c r="A458" s="1" t="s">
        <v>482</v>
      </c>
      <c r="B458" s="1" t="s">
        <v>17</v>
      </c>
      <c r="C458" s="1" t="s">
        <v>17</v>
      </c>
      <c r="D458" s="1" t="s">
        <v>13</v>
      </c>
      <c r="E458" s="1" t="s">
        <v>14</v>
      </c>
      <c r="F458" s="1" t="s">
        <v>86</v>
      </c>
      <c r="G458" s="1" t="s">
        <v>86</v>
      </c>
      <c r="H458" s="1" t="s">
        <v>558</v>
      </c>
      <c r="I458" s="1" t="s">
        <v>647</v>
      </c>
      <c r="J458" s="1" t="s">
        <v>55</v>
      </c>
      <c r="K458" s="2" t="s">
        <v>648</v>
      </c>
      <c r="L458" s="1"/>
      <c r="M458" s="1">
        <v>1</v>
      </c>
      <c r="N458" s="3">
        <v>0.7</v>
      </c>
      <c r="O458" s="62"/>
      <c r="P458" s="3">
        <f t="shared" si="7"/>
        <v>0.7</v>
      </c>
      <c r="Q458" s="1"/>
      <c r="R458" s="1"/>
    </row>
    <row r="459" spans="1:18" x14ac:dyDescent="0.2">
      <c r="A459" s="1" t="s">
        <v>482</v>
      </c>
      <c r="B459" s="1" t="s">
        <v>17</v>
      </c>
      <c r="C459" s="1" t="s">
        <v>17</v>
      </c>
      <c r="D459" s="1" t="s">
        <v>13</v>
      </c>
      <c r="E459" s="1" t="s">
        <v>14</v>
      </c>
      <c r="F459" s="1" t="s">
        <v>86</v>
      </c>
      <c r="G459" s="1" t="s">
        <v>86</v>
      </c>
      <c r="H459" s="1" t="s">
        <v>528</v>
      </c>
      <c r="I459" s="1" t="s">
        <v>529</v>
      </c>
      <c r="J459" s="1" t="s">
        <v>82</v>
      </c>
      <c r="K459" s="2" t="s">
        <v>530</v>
      </c>
      <c r="L459" s="1"/>
      <c r="M459" s="1">
        <v>1</v>
      </c>
      <c r="N459" s="3">
        <v>0.7</v>
      </c>
      <c r="O459" s="62"/>
      <c r="P459" s="3">
        <f t="shared" si="7"/>
        <v>0.7</v>
      </c>
      <c r="Q459" s="1"/>
      <c r="R459" s="1"/>
    </row>
    <row r="460" spans="1:18" x14ac:dyDescent="0.2">
      <c r="A460" s="1" t="s">
        <v>482</v>
      </c>
      <c r="B460" s="1" t="s">
        <v>17</v>
      </c>
      <c r="C460" s="1" t="s">
        <v>17</v>
      </c>
      <c r="D460" s="1" t="s">
        <v>13</v>
      </c>
      <c r="E460" s="1" t="s">
        <v>14</v>
      </c>
      <c r="F460" s="1" t="s">
        <v>86</v>
      </c>
      <c r="G460" s="1" t="s">
        <v>86</v>
      </c>
      <c r="H460" s="1" t="s">
        <v>528</v>
      </c>
      <c r="I460" s="1" t="s">
        <v>529</v>
      </c>
      <c r="J460" s="1" t="s">
        <v>584</v>
      </c>
      <c r="K460" s="2" t="s">
        <v>585</v>
      </c>
      <c r="L460" s="1"/>
      <c r="M460" s="1">
        <v>1</v>
      </c>
      <c r="N460" s="3">
        <v>0.7</v>
      </c>
      <c r="O460" s="62"/>
      <c r="P460" s="3">
        <f t="shared" si="7"/>
        <v>0.7</v>
      </c>
      <c r="Q460" s="1"/>
      <c r="R460" s="1"/>
    </row>
    <row r="461" spans="1:18" x14ac:dyDescent="0.2">
      <c r="A461" s="1" t="s">
        <v>482</v>
      </c>
      <c r="B461" s="1" t="s">
        <v>17</v>
      </c>
      <c r="C461" s="1" t="s">
        <v>17</v>
      </c>
      <c r="D461" s="1" t="s">
        <v>13</v>
      </c>
      <c r="E461" s="1" t="s">
        <v>14</v>
      </c>
      <c r="F461" s="1" t="s">
        <v>86</v>
      </c>
      <c r="G461" s="1" t="s">
        <v>86</v>
      </c>
      <c r="H461" s="1" t="s">
        <v>528</v>
      </c>
      <c r="I461" s="1" t="s">
        <v>529</v>
      </c>
      <c r="J461" s="1" t="s">
        <v>676</v>
      </c>
      <c r="K461" s="2" t="s">
        <v>677</v>
      </c>
      <c r="L461" s="1"/>
      <c r="M461" s="1">
        <v>1</v>
      </c>
      <c r="N461" s="3">
        <v>0.7</v>
      </c>
      <c r="O461" s="62"/>
      <c r="P461" s="3">
        <f t="shared" si="7"/>
        <v>0.7</v>
      </c>
      <c r="Q461" s="1"/>
      <c r="R461" s="1"/>
    </row>
    <row r="462" spans="1:18" x14ac:dyDescent="0.2">
      <c r="A462" s="1" t="s">
        <v>482</v>
      </c>
      <c r="B462" s="1" t="s">
        <v>17</v>
      </c>
      <c r="C462" s="1" t="s">
        <v>17</v>
      </c>
      <c r="D462" s="1" t="s">
        <v>13</v>
      </c>
      <c r="E462" s="1" t="s">
        <v>14</v>
      </c>
      <c r="F462" s="1" t="s">
        <v>86</v>
      </c>
      <c r="G462" s="1" t="s">
        <v>86</v>
      </c>
      <c r="H462" s="1" t="s">
        <v>528</v>
      </c>
      <c r="I462" s="1" t="s">
        <v>529</v>
      </c>
      <c r="J462" s="1" t="s">
        <v>689</v>
      </c>
      <c r="K462" s="2" t="s">
        <v>690</v>
      </c>
      <c r="L462" s="1"/>
      <c r="M462" s="1">
        <v>1</v>
      </c>
      <c r="N462" s="3">
        <v>0.7</v>
      </c>
      <c r="O462" s="62"/>
      <c r="P462" s="3">
        <f t="shared" si="7"/>
        <v>0.7</v>
      </c>
      <c r="Q462" s="1"/>
      <c r="R462" s="1"/>
    </row>
    <row r="463" spans="1:18" x14ac:dyDescent="0.2">
      <c r="A463" s="1" t="s">
        <v>482</v>
      </c>
      <c r="B463" s="1" t="s">
        <v>17</v>
      </c>
      <c r="C463" s="1" t="s">
        <v>17</v>
      </c>
      <c r="D463" s="1" t="s">
        <v>13</v>
      </c>
      <c r="E463" s="1" t="s">
        <v>14</v>
      </c>
      <c r="F463" s="1" t="s">
        <v>86</v>
      </c>
      <c r="G463" s="1" t="s">
        <v>86</v>
      </c>
      <c r="H463" s="1" t="s">
        <v>528</v>
      </c>
      <c r="I463" s="1" t="s">
        <v>529</v>
      </c>
      <c r="J463" s="1" t="s">
        <v>744</v>
      </c>
      <c r="K463" s="2" t="s">
        <v>745</v>
      </c>
      <c r="L463" s="1"/>
      <c r="M463" s="1">
        <v>1</v>
      </c>
      <c r="N463" s="3">
        <v>0.7</v>
      </c>
      <c r="O463" s="62"/>
      <c r="P463" s="3">
        <f t="shared" si="7"/>
        <v>0.7</v>
      </c>
      <c r="Q463" s="1"/>
      <c r="R463" s="1"/>
    </row>
    <row r="464" spans="1:18" x14ac:dyDescent="0.2">
      <c r="A464" s="1" t="s">
        <v>482</v>
      </c>
      <c r="B464" s="1" t="s">
        <v>17</v>
      </c>
      <c r="C464" s="1" t="s">
        <v>17</v>
      </c>
      <c r="D464" s="1" t="s">
        <v>13</v>
      </c>
      <c r="E464" s="1" t="s">
        <v>14</v>
      </c>
      <c r="F464" s="1" t="s">
        <v>86</v>
      </c>
      <c r="G464" s="1" t="s">
        <v>86</v>
      </c>
      <c r="H464" s="1" t="s">
        <v>603</v>
      </c>
      <c r="I464" s="1" t="s">
        <v>747</v>
      </c>
      <c r="J464" s="1" t="s">
        <v>748</v>
      </c>
      <c r="K464" s="2" t="s">
        <v>749</v>
      </c>
      <c r="L464" s="1"/>
      <c r="M464" s="1">
        <v>1</v>
      </c>
      <c r="N464" s="3">
        <v>0.7</v>
      </c>
      <c r="O464" s="62"/>
      <c r="P464" s="3">
        <f t="shared" si="7"/>
        <v>0.7</v>
      </c>
      <c r="Q464" s="1"/>
      <c r="R464" s="1"/>
    </row>
    <row r="465" spans="1:18" x14ac:dyDescent="0.2">
      <c r="A465" s="1" t="s">
        <v>482</v>
      </c>
      <c r="B465" s="1" t="s">
        <v>17</v>
      </c>
      <c r="C465" s="1" t="s">
        <v>17</v>
      </c>
      <c r="D465" s="1" t="s">
        <v>13</v>
      </c>
      <c r="E465" s="1" t="s">
        <v>14</v>
      </c>
      <c r="F465" s="1" t="s">
        <v>86</v>
      </c>
      <c r="G465" s="1" t="s">
        <v>86</v>
      </c>
      <c r="H465" s="1" t="s">
        <v>539</v>
      </c>
      <c r="I465" s="1" t="s">
        <v>540</v>
      </c>
      <c r="J465" s="1" t="s">
        <v>540</v>
      </c>
      <c r="K465" s="2" t="s">
        <v>555</v>
      </c>
      <c r="L465" s="1"/>
      <c r="M465" s="1">
        <v>1</v>
      </c>
      <c r="N465" s="3">
        <v>0.7</v>
      </c>
      <c r="O465" s="62"/>
      <c r="P465" s="3">
        <f t="shared" si="7"/>
        <v>0.7</v>
      </c>
      <c r="Q465" s="1"/>
      <c r="R465" s="1"/>
    </row>
    <row r="466" spans="1:18" x14ac:dyDescent="0.2">
      <c r="A466" s="1" t="s">
        <v>482</v>
      </c>
      <c r="B466" s="1" t="s">
        <v>17</v>
      </c>
      <c r="C466" s="1" t="s">
        <v>17</v>
      </c>
      <c r="D466" s="1" t="s">
        <v>13</v>
      </c>
      <c r="E466" s="1" t="s">
        <v>14</v>
      </c>
      <c r="F466" s="1" t="s">
        <v>86</v>
      </c>
      <c r="G466" s="1" t="s">
        <v>86</v>
      </c>
      <c r="H466" s="1" t="s">
        <v>539</v>
      </c>
      <c r="I466" s="1" t="s">
        <v>540</v>
      </c>
      <c r="J466" s="1" t="s">
        <v>73</v>
      </c>
      <c r="K466" s="2" t="s">
        <v>561</v>
      </c>
      <c r="L466" s="1"/>
      <c r="M466" s="1">
        <v>1</v>
      </c>
      <c r="N466" s="3">
        <v>0.7</v>
      </c>
      <c r="O466" s="62"/>
      <c r="P466" s="3">
        <f t="shared" si="7"/>
        <v>0.7</v>
      </c>
      <c r="Q466" s="1"/>
      <c r="R466" s="1"/>
    </row>
    <row r="467" spans="1:18" x14ac:dyDescent="0.2">
      <c r="A467" s="1" t="s">
        <v>482</v>
      </c>
      <c r="B467" s="1" t="s">
        <v>17</v>
      </c>
      <c r="C467" s="1" t="s">
        <v>17</v>
      </c>
      <c r="D467" s="1" t="s">
        <v>13</v>
      </c>
      <c r="E467" s="1" t="s">
        <v>14</v>
      </c>
      <c r="F467" s="1" t="s">
        <v>86</v>
      </c>
      <c r="G467" s="1" t="s">
        <v>86</v>
      </c>
      <c r="H467" s="1" t="s">
        <v>539</v>
      </c>
      <c r="I467" s="1" t="s">
        <v>540</v>
      </c>
      <c r="J467" s="1" t="s">
        <v>541</v>
      </c>
      <c r="K467" s="2" t="s">
        <v>542</v>
      </c>
      <c r="L467" s="1"/>
      <c r="M467" s="1">
        <v>1</v>
      </c>
      <c r="N467" s="3">
        <v>0.7</v>
      </c>
      <c r="O467" s="62"/>
      <c r="P467" s="3">
        <f t="shared" si="7"/>
        <v>0.7</v>
      </c>
      <c r="Q467" s="1"/>
      <c r="R467" s="1"/>
    </row>
    <row r="468" spans="1:18" x14ac:dyDescent="0.2">
      <c r="A468" s="1" t="s">
        <v>482</v>
      </c>
      <c r="B468" s="1" t="s">
        <v>17</v>
      </c>
      <c r="C468" s="1" t="s">
        <v>17</v>
      </c>
      <c r="D468" s="1" t="s">
        <v>13</v>
      </c>
      <c r="E468" s="1" t="s">
        <v>14</v>
      </c>
      <c r="F468" s="1" t="s">
        <v>86</v>
      </c>
      <c r="G468" s="1" t="s">
        <v>86</v>
      </c>
      <c r="H468" s="1" t="s">
        <v>603</v>
      </c>
      <c r="I468" s="1" t="s">
        <v>658</v>
      </c>
      <c r="J468" s="1" t="s">
        <v>659</v>
      </c>
      <c r="K468" s="2" t="s">
        <v>660</v>
      </c>
      <c r="L468" s="1"/>
      <c r="M468" s="1">
        <v>1</v>
      </c>
      <c r="N468" s="3">
        <v>0.7</v>
      </c>
      <c r="O468" s="62"/>
      <c r="P468" s="3">
        <f t="shared" si="7"/>
        <v>0.7</v>
      </c>
      <c r="Q468" s="1"/>
      <c r="R468" s="1"/>
    </row>
    <row r="469" spans="1:18" x14ac:dyDescent="0.2">
      <c r="A469" s="1" t="s">
        <v>482</v>
      </c>
      <c r="B469" s="1" t="s">
        <v>17</v>
      </c>
      <c r="C469" s="1" t="s">
        <v>17</v>
      </c>
      <c r="D469" s="1" t="s">
        <v>13</v>
      </c>
      <c r="E469" s="1" t="s">
        <v>14</v>
      </c>
      <c r="F469" s="1" t="s">
        <v>86</v>
      </c>
      <c r="G469" s="1" t="s">
        <v>86</v>
      </c>
      <c r="H469" s="1" t="s">
        <v>70</v>
      </c>
      <c r="I469" s="1" t="s">
        <v>695</v>
      </c>
      <c r="J469" s="1" t="s">
        <v>696</v>
      </c>
      <c r="K469" s="2" t="s">
        <v>697</v>
      </c>
      <c r="L469" s="1"/>
      <c r="M469" s="1">
        <v>1</v>
      </c>
      <c r="N469" s="3">
        <v>0.7</v>
      </c>
      <c r="O469" s="62"/>
      <c r="P469" s="3">
        <f t="shared" si="7"/>
        <v>0.7</v>
      </c>
      <c r="Q469" s="1"/>
      <c r="R469" s="1"/>
    </row>
    <row r="470" spans="1:18" x14ac:dyDescent="0.2">
      <c r="A470" s="1" t="s">
        <v>482</v>
      </c>
      <c r="B470" s="1" t="s">
        <v>17</v>
      </c>
      <c r="C470" s="1" t="s">
        <v>17</v>
      </c>
      <c r="D470" s="1" t="s">
        <v>13</v>
      </c>
      <c r="E470" s="1" t="s">
        <v>14</v>
      </c>
      <c r="F470" s="1" t="s">
        <v>86</v>
      </c>
      <c r="G470" s="1" t="s">
        <v>86</v>
      </c>
      <c r="H470" s="1" t="s">
        <v>558</v>
      </c>
      <c r="I470" s="1" t="s">
        <v>559</v>
      </c>
      <c r="J470" s="1" t="s">
        <v>45</v>
      </c>
      <c r="K470" s="2" t="s">
        <v>657</v>
      </c>
      <c r="L470" s="1"/>
      <c r="M470" s="1">
        <v>1</v>
      </c>
      <c r="N470" s="3">
        <v>0.7</v>
      </c>
      <c r="O470" s="62"/>
      <c r="P470" s="3">
        <f t="shared" si="7"/>
        <v>0.7</v>
      </c>
      <c r="Q470" s="1"/>
      <c r="R470" s="1"/>
    </row>
    <row r="471" spans="1:18" x14ac:dyDescent="0.2">
      <c r="A471" s="1" t="s">
        <v>482</v>
      </c>
      <c r="B471" s="1" t="s">
        <v>17</v>
      </c>
      <c r="C471" s="1" t="s">
        <v>17</v>
      </c>
      <c r="D471" s="1" t="s">
        <v>13</v>
      </c>
      <c r="E471" s="1" t="s">
        <v>14</v>
      </c>
      <c r="F471" s="1" t="s">
        <v>86</v>
      </c>
      <c r="G471" s="1" t="s">
        <v>86</v>
      </c>
      <c r="H471" s="1" t="s">
        <v>558</v>
      </c>
      <c r="I471" s="1" t="s">
        <v>559</v>
      </c>
      <c r="J471" s="1" t="s">
        <v>454</v>
      </c>
      <c r="K471" s="2" t="s">
        <v>560</v>
      </c>
      <c r="L471" s="1"/>
      <c r="M471" s="1">
        <v>1</v>
      </c>
      <c r="N471" s="3">
        <v>0.7</v>
      </c>
      <c r="O471" s="62"/>
      <c r="P471" s="3">
        <f t="shared" si="7"/>
        <v>0.7</v>
      </c>
      <c r="Q471" s="1"/>
      <c r="R471" s="1"/>
    </row>
    <row r="472" spans="1:18" x14ac:dyDescent="0.2">
      <c r="A472" s="1" t="s">
        <v>482</v>
      </c>
      <c r="B472" s="1" t="s">
        <v>17</v>
      </c>
      <c r="C472" s="1" t="s">
        <v>17</v>
      </c>
      <c r="D472" s="1" t="s">
        <v>13</v>
      </c>
      <c r="E472" s="1" t="s">
        <v>14</v>
      </c>
      <c r="F472" s="1" t="s">
        <v>86</v>
      </c>
      <c r="G472" s="1" t="s">
        <v>86</v>
      </c>
      <c r="H472" s="1" t="s">
        <v>558</v>
      </c>
      <c r="I472" s="1" t="s">
        <v>559</v>
      </c>
      <c r="J472" s="1" t="s">
        <v>88</v>
      </c>
      <c r="K472" s="2" t="s">
        <v>589</v>
      </c>
      <c r="L472" s="1"/>
      <c r="M472" s="1">
        <v>1</v>
      </c>
      <c r="N472" s="3">
        <v>0.7</v>
      </c>
      <c r="O472" s="62"/>
      <c r="P472" s="3">
        <f t="shared" si="7"/>
        <v>0.7</v>
      </c>
      <c r="Q472" s="1"/>
      <c r="R472" s="1"/>
    </row>
    <row r="473" spans="1:18" x14ac:dyDescent="0.2">
      <c r="A473" s="1" t="s">
        <v>482</v>
      </c>
      <c r="B473" s="1" t="s">
        <v>17</v>
      </c>
      <c r="C473" s="1" t="s">
        <v>17</v>
      </c>
      <c r="D473" s="1" t="s">
        <v>13</v>
      </c>
      <c r="E473" s="1" t="s">
        <v>14</v>
      </c>
      <c r="F473" s="1" t="s">
        <v>86</v>
      </c>
      <c r="G473" s="1" t="s">
        <v>531</v>
      </c>
      <c r="H473" s="1" t="s">
        <v>532</v>
      </c>
      <c r="I473" s="1" t="s">
        <v>533</v>
      </c>
      <c r="J473" s="1" t="s">
        <v>680</v>
      </c>
      <c r="K473" s="2" t="s">
        <v>681</v>
      </c>
      <c r="L473" s="1"/>
      <c r="M473" s="1">
        <v>1</v>
      </c>
      <c r="N473" s="3">
        <v>0.7</v>
      </c>
      <c r="O473" s="62"/>
      <c r="P473" s="3">
        <f t="shared" si="7"/>
        <v>0.7</v>
      </c>
      <c r="Q473" s="1"/>
      <c r="R473" s="1"/>
    </row>
    <row r="474" spans="1:18" x14ac:dyDescent="0.2">
      <c r="A474" s="1" t="s">
        <v>482</v>
      </c>
      <c r="B474" s="1" t="s">
        <v>17</v>
      </c>
      <c r="C474" s="1" t="s">
        <v>17</v>
      </c>
      <c r="D474" s="1" t="s">
        <v>13</v>
      </c>
      <c r="E474" s="1" t="s">
        <v>14</v>
      </c>
      <c r="F474" s="1" t="s">
        <v>86</v>
      </c>
      <c r="G474" s="1" t="s">
        <v>531</v>
      </c>
      <c r="H474" s="1" t="s">
        <v>532</v>
      </c>
      <c r="I474" s="1" t="s">
        <v>533</v>
      </c>
      <c r="J474" s="1" t="s">
        <v>591</v>
      </c>
      <c r="K474" s="2" t="s">
        <v>592</v>
      </c>
      <c r="L474" s="1"/>
      <c r="M474" s="1">
        <v>1</v>
      </c>
      <c r="N474" s="3">
        <v>0.7</v>
      </c>
      <c r="O474" s="62"/>
      <c r="P474" s="3">
        <f t="shared" si="7"/>
        <v>0.7</v>
      </c>
      <c r="Q474" s="1"/>
      <c r="R474" s="1"/>
    </row>
    <row r="475" spans="1:18" x14ac:dyDescent="0.2">
      <c r="A475" s="1" t="s">
        <v>482</v>
      </c>
      <c r="B475" s="1" t="s">
        <v>17</v>
      </c>
      <c r="C475" s="1" t="s">
        <v>17</v>
      </c>
      <c r="D475" s="1" t="s">
        <v>13</v>
      </c>
      <c r="E475" s="1" t="s">
        <v>14</v>
      </c>
      <c r="F475" s="1" t="s">
        <v>86</v>
      </c>
      <c r="G475" s="1" t="s">
        <v>531</v>
      </c>
      <c r="H475" s="1" t="s">
        <v>532</v>
      </c>
      <c r="I475" s="1" t="s">
        <v>533</v>
      </c>
      <c r="J475" s="1" t="s">
        <v>686</v>
      </c>
      <c r="K475" s="2" t="s">
        <v>687</v>
      </c>
      <c r="L475" s="1"/>
      <c r="M475" s="1">
        <v>1</v>
      </c>
      <c r="N475" s="3">
        <v>0.7</v>
      </c>
      <c r="O475" s="62"/>
      <c r="P475" s="3">
        <f t="shared" si="7"/>
        <v>0.7</v>
      </c>
      <c r="Q475" s="1"/>
      <c r="R475" s="1"/>
    </row>
    <row r="476" spans="1:18" x14ac:dyDescent="0.2">
      <c r="A476" s="1" t="s">
        <v>482</v>
      </c>
      <c r="B476" s="1" t="s">
        <v>17</v>
      </c>
      <c r="C476" s="1" t="s">
        <v>17</v>
      </c>
      <c r="D476" s="1" t="s">
        <v>13</v>
      </c>
      <c r="E476" s="1" t="s">
        <v>14</v>
      </c>
      <c r="F476" s="1" t="s">
        <v>86</v>
      </c>
      <c r="G476" s="1" t="s">
        <v>531</v>
      </c>
      <c r="H476" s="1" t="s">
        <v>532</v>
      </c>
      <c r="I476" s="1" t="s">
        <v>533</v>
      </c>
      <c r="J476" s="1" t="s">
        <v>534</v>
      </c>
      <c r="K476" s="2" t="s">
        <v>535</v>
      </c>
      <c r="L476" s="1"/>
      <c r="M476" s="1">
        <v>1</v>
      </c>
      <c r="N476" s="3">
        <v>0.7</v>
      </c>
      <c r="O476" s="62"/>
      <c r="P476" s="3">
        <f t="shared" si="7"/>
        <v>0.7</v>
      </c>
      <c r="Q476" s="1"/>
      <c r="R476" s="1"/>
    </row>
    <row r="477" spans="1:18" x14ac:dyDescent="0.2">
      <c r="A477" s="1" t="s">
        <v>482</v>
      </c>
      <c r="B477" s="1" t="s">
        <v>17</v>
      </c>
      <c r="C477" s="1" t="s">
        <v>17</v>
      </c>
      <c r="D477" s="1" t="s">
        <v>13</v>
      </c>
      <c r="E477" s="1" t="s">
        <v>14</v>
      </c>
      <c r="F477" s="1" t="s">
        <v>86</v>
      </c>
      <c r="G477" s="1" t="s">
        <v>531</v>
      </c>
      <c r="H477" s="1" t="s">
        <v>532</v>
      </c>
      <c r="I477" s="1" t="s">
        <v>533</v>
      </c>
      <c r="J477" s="1" t="s">
        <v>638</v>
      </c>
      <c r="K477" s="2" t="s">
        <v>639</v>
      </c>
      <c r="L477" s="1"/>
      <c r="M477" s="1">
        <v>1</v>
      </c>
      <c r="N477" s="3">
        <v>0.7</v>
      </c>
      <c r="O477" s="62"/>
      <c r="P477" s="3">
        <f t="shared" si="7"/>
        <v>0.7</v>
      </c>
      <c r="Q477" s="1"/>
      <c r="R477" s="1"/>
    </row>
    <row r="478" spans="1:18" x14ac:dyDescent="0.2">
      <c r="A478" s="1" t="s">
        <v>482</v>
      </c>
      <c r="B478" s="1" t="s">
        <v>17</v>
      </c>
      <c r="C478" s="1" t="s">
        <v>17</v>
      </c>
      <c r="D478" s="1" t="s">
        <v>13</v>
      </c>
      <c r="E478" s="1" t="s">
        <v>14</v>
      </c>
      <c r="F478" s="1" t="s">
        <v>86</v>
      </c>
      <c r="G478" s="1" t="s">
        <v>531</v>
      </c>
      <c r="H478" s="1" t="s">
        <v>532</v>
      </c>
      <c r="I478" s="1" t="s">
        <v>610</v>
      </c>
      <c r="J478" s="1" t="s">
        <v>629</v>
      </c>
      <c r="K478" s="2" t="s">
        <v>630</v>
      </c>
      <c r="L478" s="1"/>
      <c r="M478" s="1">
        <v>1</v>
      </c>
      <c r="N478" s="3">
        <v>0.7</v>
      </c>
      <c r="O478" s="62"/>
      <c r="P478" s="3">
        <f t="shared" si="7"/>
        <v>0.7</v>
      </c>
      <c r="Q478" s="1"/>
      <c r="R478" s="1"/>
    </row>
    <row r="479" spans="1:18" x14ac:dyDescent="0.2">
      <c r="A479" s="1" t="s">
        <v>482</v>
      </c>
      <c r="B479" s="1" t="s">
        <v>17</v>
      </c>
      <c r="C479" s="1" t="s">
        <v>17</v>
      </c>
      <c r="D479" s="1" t="s">
        <v>13</v>
      </c>
      <c r="E479" s="1" t="s">
        <v>14</v>
      </c>
      <c r="F479" s="1" t="s">
        <v>86</v>
      </c>
      <c r="G479" s="1" t="s">
        <v>531</v>
      </c>
      <c r="H479" s="1" t="s">
        <v>532</v>
      </c>
      <c r="I479" s="1" t="s">
        <v>610</v>
      </c>
      <c r="J479" s="1" t="s">
        <v>611</v>
      </c>
      <c r="K479" s="2" t="s">
        <v>612</v>
      </c>
      <c r="L479" s="1"/>
      <c r="M479" s="1">
        <v>1</v>
      </c>
      <c r="N479" s="3">
        <v>0.7</v>
      </c>
      <c r="O479" s="62"/>
      <c r="P479" s="3">
        <f t="shared" si="7"/>
        <v>0.7</v>
      </c>
      <c r="Q479" s="1"/>
      <c r="R479" s="1"/>
    </row>
    <row r="480" spans="1:18" x14ac:dyDescent="0.2">
      <c r="A480" s="1" t="s">
        <v>482</v>
      </c>
      <c r="B480" s="1" t="s">
        <v>17</v>
      </c>
      <c r="C480" s="1" t="s">
        <v>17</v>
      </c>
      <c r="D480" s="1" t="s">
        <v>13</v>
      </c>
      <c r="E480" s="1" t="s">
        <v>14</v>
      </c>
      <c r="F480" s="1" t="s">
        <v>86</v>
      </c>
      <c r="G480" s="1" t="s">
        <v>531</v>
      </c>
      <c r="H480" s="1" t="s">
        <v>532</v>
      </c>
      <c r="I480" s="1" t="s">
        <v>610</v>
      </c>
      <c r="J480" s="1" t="s">
        <v>452</v>
      </c>
      <c r="K480" s="2" t="s">
        <v>716</v>
      </c>
      <c r="L480" s="1"/>
      <c r="M480" s="1">
        <v>1</v>
      </c>
      <c r="N480" s="3">
        <v>0.7</v>
      </c>
      <c r="O480" s="62"/>
      <c r="P480" s="3">
        <f t="shared" si="7"/>
        <v>0.7</v>
      </c>
      <c r="Q480" s="1"/>
      <c r="R480" s="1"/>
    </row>
    <row r="481" spans="1:18" x14ac:dyDescent="0.2">
      <c r="A481" s="1" t="s">
        <v>482</v>
      </c>
      <c r="B481" s="1" t="s">
        <v>17</v>
      </c>
      <c r="C481" s="1" t="s">
        <v>17</v>
      </c>
      <c r="D481" s="1" t="s">
        <v>13</v>
      </c>
      <c r="E481" s="1" t="s">
        <v>14</v>
      </c>
      <c r="F481" s="1" t="s">
        <v>86</v>
      </c>
      <c r="G481" s="1" t="s">
        <v>531</v>
      </c>
      <c r="H481" s="1" t="s">
        <v>532</v>
      </c>
      <c r="I481" s="1" t="s">
        <v>610</v>
      </c>
      <c r="J481" s="1" t="s">
        <v>457</v>
      </c>
      <c r="K481" s="2" t="s">
        <v>735</v>
      </c>
      <c r="L481" s="1"/>
      <c r="M481" s="1">
        <v>1</v>
      </c>
      <c r="N481" s="3">
        <v>0.7</v>
      </c>
      <c r="O481" s="62"/>
      <c r="P481" s="3">
        <f t="shared" si="7"/>
        <v>0.7</v>
      </c>
      <c r="Q481" s="1"/>
      <c r="R481" s="1"/>
    </row>
    <row r="482" spans="1:18" x14ac:dyDescent="0.2">
      <c r="A482" s="1" t="s">
        <v>482</v>
      </c>
      <c r="B482" s="1" t="s">
        <v>17</v>
      </c>
      <c r="C482" s="1" t="s">
        <v>17</v>
      </c>
      <c r="D482" s="1" t="s">
        <v>13</v>
      </c>
      <c r="E482" s="1" t="s">
        <v>14</v>
      </c>
      <c r="F482" s="1" t="s">
        <v>86</v>
      </c>
      <c r="G482" s="1" t="s">
        <v>86</v>
      </c>
      <c r="H482" s="1" t="s">
        <v>523</v>
      </c>
      <c r="I482" s="1" t="s">
        <v>524</v>
      </c>
      <c r="J482" s="1" t="s">
        <v>466</v>
      </c>
      <c r="K482" s="2" t="s">
        <v>525</v>
      </c>
      <c r="L482" s="1"/>
      <c r="M482" s="1">
        <v>1</v>
      </c>
      <c r="N482" s="3">
        <v>0.7</v>
      </c>
      <c r="O482" s="62"/>
      <c r="P482" s="3">
        <f t="shared" si="7"/>
        <v>0.7</v>
      </c>
      <c r="Q482" s="1"/>
      <c r="R482" s="1"/>
    </row>
    <row r="483" spans="1:18" x14ac:dyDescent="0.2">
      <c r="A483" s="1" t="s">
        <v>482</v>
      </c>
      <c r="B483" s="1" t="s">
        <v>17</v>
      </c>
      <c r="C483" s="1" t="s">
        <v>17</v>
      </c>
      <c r="D483" s="1" t="s">
        <v>13</v>
      </c>
      <c r="E483" s="1" t="s">
        <v>14</v>
      </c>
      <c r="F483" s="1" t="s">
        <v>86</v>
      </c>
      <c r="G483" s="1" t="s">
        <v>490</v>
      </c>
      <c r="H483" s="1" t="s">
        <v>277</v>
      </c>
      <c r="I483" s="1" t="s">
        <v>741</v>
      </c>
      <c r="J483" s="1" t="s">
        <v>742</v>
      </c>
      <c r="K483" s="2" t="s">
        <v>743</v>
      </c>
      <c r="L483" s="1"/>
      <c r="M483" s="1">
        <v>1</v>
      </c>
      <c r="N483" s="3">
        <v>0.7</v>
      </c>
      <c r="O483" s="62"/>
      <c r="P483" s="3">
        <f t="shared" si="7"/>
        <v>0.7</v>
      </c>
      <c r="Q483" s="1"/>
      <c r="R483" s="1"/>
    </row>
    <row r="484" spans="1:18" x14ac:dyDescent="0.2">
      <c r="A484" s="1" t="s">
        <v>482</v>
      </c>
      <c r="B484" s="1" t="s">
        <v>17</v>
      </c>
      <c r="C484" s="1" t="s">
        <v>17</v>
      </c>
      <c r="D484" s="1" t="s">
        <v>13</v>
      </c>
      <c r="E484" s="1" t="s">
        <v>14</v>
      </c>
      <c r="F484" s="1" t="s">
        <v>86</v>
      </c>
      <c r="G484" s="1" t="s">
        <v>90</v>
      </c>
      <c r="H484" s="1" t="s">
        <v>145</v>
      </c>
      <c r="I484" s="1" t="s">
        <v>246</v>
      </c>
      <c r="J484" s="1" t="s">
        <v>74</v>
      </c>
      <c r="K484" s="2" t="s">
        <v>631</v>
      </c>
      <c r="L484" s="1"/>
      <c r="M484" s="1">
        <v>1</v>
      </c>
      <c r="N484" s="3">
        <v>0.7</v>
      </c>
      <c r="O484" s="62"/>
      <c r="P484" s="3">
        <f t="shared" si="7"/>
        <v>0.7</v>
      </c>
      <c r="Q484" s="1"/>
      <c r="R484" s="1"/>
    </row>
    <row r="485" spans="1:18" x14ac:dyDescent="0.2">
      <c r="A485" s="1" t="s">
        <v>482</v>
      </c>
      <c r="B485" s="1" t="s">
        <v>17</v>
      </c>
      <c r="C485" s="1" t="s">
        <v>17</v>
      </c>
      <c r="D485" s="1" t="s">
        <v>13</v>
      </c>
      <c r="E485" s="1" t="s">
        <v>14</v>
      </c>
      <c r="F485" s="1" t="s">
        <v>86</v>
      </c>
      <c r="G485" s="1" t="s">
        <v>90</v>
      </c>
      <c r="H485" s="1" t="s">
        <v>145</v>
      </c>
      <c r="I485" s="1" t="s">
        <v>246</v>
      </c>
      <c r="J485" s="1" t="s">
        <v>521</v>
      </c>
      <c r="K485" s="2" t="s">
        <v>522</v>
      </c>
      <c r="L485" s="1"/>
      <c r="M485" s="1">
        <v>1</v>
      </c>
      <c r="N485" s="3">
        <v>0.7</v>
      </c>
      <c r="O485" s="62"/>
      <c r="P485" s="3">
        <f t="shared" si="7"/>
        <v>0.7</v>
      </c>
      <c r="Q485" s="1"/>
      <c r="R485" s="1"/>
    </row>
    <row r="486" spans="1:18" x14ac:dyDescent="0.2">
      <c r="A486" s="1" t="s">
        <v>482</v>
      </c>
      <c r="B486" s="1" t="s">
        <v>17</v>
      </c>
      <c r="C486" s="1" t="s">
        <v>17</v>
      </c>
      <c r="D486" s="1" t="s">
        <v>13</v>
      </c>
      <c r="E486" s="1" t="s">
        <v>14</v>
      </c>
      <c r="F486" s="1" t="s">
        <v>86</v>
      </c>
      <c r="G486" s="1" t="s">
        <v>486</v>
      </c>
      <c r="H486" s="1" t="s">
        <v>377</v>
      </c>
      <c r="I486" s="1" t="s">
        <v>487</v>
      </c>
      <c r="J486" s="1" t="s">
        <v>488</v>
      </c>
      <c r="K486" s="2" t="s">
        <v>489</v>
      </c>
      <c r="L486" s="1"/>
      <c r="M486" s="1">
        <v>1</v>
      </c>
      <c r="N486" s="3">
        <v>0.7</v>
      </c>
      <c r="O486" s="62"/>
      <c r="P486" s="3">
        <f t="shared" si="7"/>
        <v>0.7</v>
      </c>
      <c r="Q486" s="1"/>
      <c r="R486" s="1"/>
    </row>
    <row r="487" spans="1:18" x14ac:dyDescent="0.2">
      <c r="A487" s="1" t="s">
        <v>482</v>
      </c>
      <c r="B487" s="1" t="s">
        <v>17</v>
      </c>
      <c r="C487" s="1" t="s">
        <v>17</v>
      </c>
      <c r="D487" s="1" t="s">
        <v>13</v>
      </c>
      <c r="E487" s="1" t="s">
        <v>14</v>
      </c>
      <c r="F487" s="1" t="s">
        <v>86</v>
      </c>
      <c r="G487" s="1" t="s">
        <v>486</v>
      </c>
      <c r="H487" s="1" t="s">
        <v>377</v>
      </c>
      <c r="I487" s="1" t="s">
        <v>487</v>
      </c>
      <c r="J487" s="1" t="s">
        <v>18</v>
      </c>
      <c r="K487" s="2" t="s">
        <v>551</v>
      </c>
      <c r="L487" s="1"/>
      <c r="M487" s="1">
        <v>1</v>
      </c>
      <c r="N487" s="3">
        <v>0.7</v>
      </c>
      <c r="O487" s="62"/>
      <c r="P487" s="3">
        <f t="shared" si="7"/>
        <v>0.7</v>
      </c>
      <c r="Q487" s="1"/>
      <c r="R487" s="1"/>
    </row>
    <row r="488" spans="1:18" x14ac:dyDescent="0.2">
      <c r="A488" s="1" t="s">
        <v>482</v>
      </c>
      <c r="B488" s="1" t="s">
        <v>17</v>
      </c>
      <c r="C488" s="1" t="s">
        <v>17</v>
      </c>
      <c r="D488" s="1" t="s">
        <v>13</v>
      </c>
      <c r="E488" s="1" t="s">
        <v>14</v>
      </c>
      <c r="F488" s="1" t="s">
        <v>86</v>
      </c>
      <c r="G488" s="1" t="s">
        <v>86</v>
      </c>
      <c r="H488" s="1" t="s">
        <v>580</v>
      </c>
      <c r="I488" s="1" t="s">
        <v>581</v>
      </c>
      <c r="J488" s="1" t="s">
        <v>582</v>
      </c>
      <c r="K488" s="2" t="s">
        <v>583</v>
      </c>
      <c r="L488" s="1"/>
      <c r="M488" s="1">
        <v>1</v>
      </c>
      <c r="N488" s="3">
        <v>0.7</v>
      </c>
      <c r="O488" s="62"/>
      <c r="P488" s="3">
        <f t="shared" si="7"/>
        <v>0.7</v>
      </c>
      <c r="Q488" s="1"/>
      <c r="R488" s="1"/>
    </row>
    <row r="489" spans="1:18" x14ac:dyDescent="0.2">
      <c r="A489" s="1" t="s">
        <v>482</v>
      </c>
      <c r="B489" s="1" t="s">
        <v>17</v>
      </c>
      <c r="C489" s="1" t="s">
        <v>17</v>
      </c>
      <c r="D489" s="1" t="s">
        <v>13</v>
      </c>
      <c r="E489" s="1" t="s">
        <v>14</v>
      </c>
      <c r="F489" s="1" t="s">
        <v>86</v>
      </c>
      <c r="G489" s="1" t="s">
        <v>86</v>
      </c>
      <c r="H489" s="1" t="s">
        <v>580</v>
      </c>
      <c r="I489" s="1" t="s">
        <v>581</v>
      </c>
      <c r="J489" s="1" t="s">
        <v>593</v>
      </c>
      <c r="K489" s="2" t="s">
        <v>594</v>
      </c>
      <c r="L489" s="1"/>
      <c r="M489" s="1">
        <v>1</v>
      </c>
      <c r="N489" s="3">
        <v>0.7</v>
      </c>
      <c r="O489" s="62"/>
      <c r="P489" s="3">
        <f t="shared" si="7"/>
        <v>0.7</v>
      </c>
      <c r="Q489" s="1"/>
      <c r="R489" s="1"/>
    </row>
    <row r="490" spans="1:18" x14ac:dyDescent="0.2">
      <c r="A490" s="1" t="s">
        <v>482</v>
      </c>
      <c r="B490" s="1" t="s">
        <v>17</v>
      </c>
      <c r="C490" s="1" t="s">
        <v>17</v>
      </c>
      <c r="D490" s="1" t="s">
        <v>13</v>
      </c>
      <c r="E490" s="1" t="s">
        <v>14</v>
      </c>
      <c r="F490" s="1" t="s">
        <v>86</v>
      </c>
      <c r="G490" s="1" t="s">
        <v>490</v>
      </c>
      <c r="H490" s="1" t="s">
        <v>145</v>
      </c>
      <c r="I490" s="1" t="s">
        <v>491</v>
      </c>
      <c r="J490" s="1" t="s">
        <v>568</v>
      </c>
      <c r="K490" s="2" t="s">
        <v>569</v>
      </c>
      <c r="L490" s="1"/>
      <c r="M490" s="1">
        <v>1</v>
      </c>
      <c r="N490" s="3">
        <v>0.7</v>
      </c>
      <c r="O490" s="62"/>
      <c r="P490" s="3">
        <f t="shared" si="7"/>
        <v>0.7</v>
      </c>
      <c r="Q490" s="1"/>
      <c r="R490" s="1"/>
    </row>
    <row r="491" spans="1:18" x14ac:dyDescent="0.2">
      <c r="A491" s="1" t="s">
        <v>482</v>
      </c>
      <c r="B491" s="1" t="s">
        <v>17</v>
      </c>
      <c r="C491" s="1" t="s">
        <v>17</v>
      </c>
      <c r="D491" s="1" t="s">
        <v>13</v>
      </c>
      <c r="E491" s="1" t="s">
        <v>14</v>
      </c>
      <c r="F491" s="1" t="s">
        <v>86</v>
      </c>
      <c r="G491" s="1" t="s">
        <v>490</v>
      </c>
      <c r="H491" s="1" t="s">
        <v>145</v>
      </c>
      <c r="I491" s="1" t="s">
        <v>491</v>
      </c>
      <c r="J491" s="1" t="s">
        <v>71</v>
      </c>
      <c r="K491" s="2" t="s">
        <v>492</v>
      </c>
      <c r="L491" s="1"/>
      <c r="M491" s="1">
        <v>2</v>
      </c>
      <c r="N491" s="3">
        <v>0.7</v>
      </c>
      <c r="O491" s="62"/>
      <c r="P491" s="3">
        <f t="shared" ref="P491:P554" si="8">M491*N491+O491*N491</f>
        <v>1.4</v>
      </c>
      <c r="Q491" s="1"/>
      <c r="R491" s="1"/>
    </row>
    <row r="492" spans="1:18" x14ac:dyDescent="0.2">
      <c r="A492" s="1" t="s">
        <v>482</v>
      </c>
      <c r="B492" s="1" t="s">
        <v>17</v>
      </c>
      <c r="C492" s="1" t="s">
        <v>17</v>
      </c>
      <c r="D492" s="1" t="s">
        <v>13</v>
      </c>
      <c r="E492" s="1" t="s">
        <v>14</v>
      </c>
      <c r="F492" s="1" t="s">
        <v>86</v>
      </c>
      <c r="G492" s="1" t="s">
        <v>490</v>
      </c>
      <c r="H492" s="1" t="s">
        <v>145</v>
      </c>
      <c r="I492" s="1" t="s">
        <v>491</v>
      </c>
      <c r="J492" s="1" t="s">
        <v>491</v>
      </c>
      <c r="K492" s="2" t="s">
        <v>536</v>
      </c>
      <c r="L492" s="1"/>
      <c r="M492" s="1">
        <v>1</v>
      </c>
      <c r="N492" s="3">
        <v>0.7</v>
      </c>
      <c r="O492" s="62"/>
      <c r="P492" s="3">
        <f t="shared" si="8"/>
        <v>0.7</v>
      </c>
      <c r="Q492" s="1"/>
      <c r="R492" s="1"/>
    </row>
    <row r="493" spans="1:18" x14ac:dyDescent="0.2">
      <c r="A493" s="1" t="s">
        <v>482</v>
      </c>
      <c r="B493" s="1" t="s">
        <v>17</v>
      </c>
      <c r="C493" s="1" t="s">
        <v>17</v>
      </c>
      <c r="D493" s="1" t="s">
        <v>13</v>
      </c>
      <c r="E493" s="1" t="s">
        <v>14</v>
      </c>
      <c r="F493" s="1" t="s">
        <v>86</v>
      </c>
      <c r="G493" s="1" t="s">
        <v>122</v>
      </c>
      <c r="H493" s="1" t="s">
        <v>145</v>
      </c>
      <c r="I493" s="1" t="s">
        <v>626</v>
      </c>
      <c r="J493" s="1" t="s">
        <v>626</v>
      </c>
      <c r="K493" s="2" t="s">
        <v>627</v>
      </c>
      <c r="L493" s="1"/>
      <c r="M493" s="1">
        <v>1</v>
      </c>
      <c r="N493" s="3">
        <v>0.7</v>
      </c>
      <c r="O493" s="62"/>
      <c r="P493" s="3">
        <f t="shared" si="8"/>
        <v>0.7</v>
      </c>
      <c r="Q493" s="1"/>
      <c r="R493" s="1"/>
    </row>
    <row r="494" spans="1:18" x14ac:dyDescent="0.2">
      <c r="A494" s="1" t="s">
        <v>482</v>
      </c>
      <c r="B494" s="1" t="s">
        <v>17</v>
      </c>
      <c r="C494" s="1" t="s">
        <v>17</v>
      </c>
      <c r="D494" s="1" t="s">
        <v>13</v>
      </c>
      <c r="E494" s="1" t="s">
        <v>14</v>
      </c>
      <c r="F494" s="1" t="s">
        <v>86</v>
      </c>
      <c r="G494" s="1" t="s">
        <v>86</v>
      </c>
      <c r="H494" s="1" t="s">
        <v>145</v>
      </c>
      <c r="I494" s="1" t="s">
        <v>570</v>
      </c>
      <c r="J494" s="1" t="s">
        <v>568</v>
      </c>
      <c r="K494" s="2" t="s">
        <v>571</v>
      </c>
      <c r="L494" s="1"/>
      <c r="M494" s="1">
        <v>1</v>
      </c>
      <c r="N494" s="3">
        <v>0.7</v>
      </c>
      <c r="O494" s="62"/>
      <c r="P494" s="3">
        <f t="shared" si="8"/>
        <v>0.7</v>
      </c>
      <c r="Q494" s="1"/>
      <c r="R494" s="1"/>
    </row>
    <row r="495" spans="1:18" x14ac:dyDescent="0.2">
      <c r="A495" s="1" t="s">
        <v>482</v>
      </c>
      <c r="B495" s="1" t="s">
        <v>17</v>
      </c>
      <c r="C495" s="1" t="s">
        <v>17</v>
      </c>
      <c r="D495" s="1" t="s">
        <v>13</v>
      </c>
      <c r="E495" s="1" t="s">
        <v>14</v>
      </c>
      <c r="F495" s="1" t="s">
        <v>86</v>
      </c>
      <c r="G495" s="1" t="s">
        <v>86</v>
      </c>
      <c r="H495" s="1" t="s">
        <v>145</v>
      </c>
      <c r="I495" s="1" t="s">
        <v>570</v>
      </c>
      <c r="J495" s="1" t="s">
        <v>572</v>
      </c>
      <c r="K495" s="2" t="s">
        <v>573</v>
      </c>
      <c r="L495" s="1"/>
      <c r="M495" s="1">
        <v>1</v>
      </c>
      <c r="N495" s="3">
        <v>0.7</v>
      </c>
      <c r="O495" s="62"/>
      <c r="P495" s="3">
        <f t="shared" si="8"/>
        <v>0.7</v>
      </c>
      <c r="Q495" s="1"/>
      <c r="R495" s="1"/>
    </row>
    <row r="496" spans="1:18" x14ac:dyDescent="0.2">
      <c r="A496" s="1" t="s">
        <v>482</v>
      </c>
      <c r="B496" s="1" t="s">
        <v>17</v>
      </c>
      <c r="C496" s="1" t="s">
        <v>17</v>
      </c>
      <c r="D496" s="1" t="s">
        <v>13</v>
      </c>
      <c r="E496" s="1" t="s">
        <v>14</v>
      </c>
      <c r="F496" s="1" t="s">
        <v>86</v>
      </c>
      <c r="G496" s="1" t="s">
        <v>86</v>
      </c>
      <c r="H496" s="1" t="s">
        <v>83</v>
      </c>
      <c r="I496" s="1" t="s">
        <v>485</v>
      </c>
      <c r="J496" s="1" t="s">
        <v>485</v>
      </c>
      <c r="K496" s="2" t="s">
        <v>590</v>
      </c>
      <c r="L496" s="1"/>
      <c r="M496" s="1">
        <v>1</v>
      </c>
      <c r="N496" s="3">
        <v>0.7</v>
      </c>
      <c r="O496" s="62"/>
      <c r="P496" s="3">
        <f t="shared" si="8"/>
        <v>0.7</v>
      </c>
      <c r="Q496" s="1"/>
      <c r="R496" s="1"/>
    </row>
    <row r="497" spans="1:18" x14ac:dyDescent="0.2">
      <c r="A497" s="1" t="s">
        <v>482</v>
      </c>
      <c r="B497" s="1" t="s">
        <v>17</v>
      </c>
      <c r="C497" s="1" t="s">
        <v>17</v>
      </c>
      <c r="D497" s="1" t="s">
        <v>13</v>
      </c>
      <c r="E497" s="1" t="s">
        <v>14</v>
      </c>
      <c r="F497" s="1" t="s">
        <v>86</v>
      </c>
      <c r="G497" s="1" t="s">
        <v>86</v>
      </c>
      <c r="H497" s="1" t="s">
        <v>145</v>
      </c>
      <c r="I497" s="1" t="s">
        <v>710</v>
      </c>
      <c r="J497" s="1" t="s">
        <v>710</v>
      </c>
      <c r="K497" s="2" t="s">
        <v>711</v>
      </c>
      <c r="L497" s="1"/>
      <c r="M497" s="1">
        <v>1</v>
      </c>
      <c r="N497" s="3">
        <v>0.7</v>
      </c>
      <c r="O497" s="62"/>
      <c r="P497" s="3">
        <f t="shared" si="8"/>
        <v>0.7</v>
      </c>
      <c r="Q497" s="1"/>
      <c r="R497" s="1"/>
    </row>
    <row r="498" spans="1:18" x14ac:dyDescent="0.2">
      <c r="A498" s="1" t="s">
        <v>482</v>
      </c>
      <c r="B498" s="1" t="s">
        <v>17</v>
      </c>
      <c r="C498" s="1" t="s">
        <v>17</v>
      </c>
      <c r="D498" s="1" t="s">
        <v>13</v>
      </c>
      <c r="E498" s="1" t="s">
        <v>14</v>
      </c>
      <c r="F498" s="1" t="s">
        <v>86</v>
      </c>
      <c r="G498" s="1" t="s">
        <v>86</v>
      </c>
      <c r="H498" s="1" t="s">
        <v>145</v>
      </c>
      <c r="I498" s="1" t="s">
        <v>570</v>
      </c>
      <c r="J498" s="1" t="s">
        <v>712</v>
      </c>
      <c r="K498" s="2" t="s">
        <v>711</v>
      </c>
      <c r="L498" s="1"/>
      <c r="M498" s="1">
        <v>1</v>
      </c>
      <c r="N498" s="3">
        <v>0.7</v>
      </c>
      <c r="O498" s="62"/>
      <c r="P498" s="3">
        <f t="shared" si="8"/>
        <v>0.7</v>
      </c>
      <c r="Q498" s="1"/>
      <c r="R498" s="1"/>
    </row>
    <row r="499" spans="1:18" x14ac:dyDescent="0.2">
      <c r="A499" s="1" t="s">
        <v>482</v>
      </c>
      <c r="B499" s="1" t="s">
        <v>17</v>
      </c>
      <c r="C499" s="1" t="s">
        <v>17</v>
      </c>
      <c r="D499" s="1" t="s">
        <v>13</v>
      </c>
      <c r="E499" s="1" t="s">
        <v>14</v>
      </c>
      <c r="F499" s="1" t="s">
        <v>86</v>
      </c>
      <c r="G499" s="1" t="s">
        <v>86</v>
      </c>
      <c r="H499" s="1" t="s">
        <v>277</v>
      </c>
      <c r="I499" s="1" t="s">
        <v>691</v>
      </c>
      <c r="J499" s="1" t="s">
        <v>691</v>
      </c>
      <c r="K499" s="2" t="s">
        <v>692</v>
      </c>
      <c r="L499" s="1"/>
      <c r="M499" s="1">
        <v>1</v>
      </c>
      <c r="N499" s="3">
        <v>0.7</v>
      </c>
      <c r="O499" s="62"/>
      <c r="P499" s="3">
        <f t="shared" si="8"/>
        <v>0.7</v>
      </c>
      <c r="Q499" s="1"/>
      <c r="R499" s="1"/>
    </row>
    <row r="500" spans="1:18" x14ac:dyDescent="0.2">
      <c r="A500" s="1" t="s">
        <v>482</v>
      </c>
      <c r="B500" s="1" t="s">
        <v>17</v>
      </c>
      <c r="C500" s="1" t="s">
        <v>17</v>
      </c>
      <c r="D500" s="1" t="s">
        <v>13</v>
      </c>
      <c r="E500" s="1" t="s">
        <v>14</v>
      </c>
      <c r="F500" s="1" t="s">
        <v>86</v>
      </c>
      <c r="G500" s="1" t="s">
        <v>86</v>
      </c>
      <c r="H500" s="1" t="s">
        <v>713</v>
      </c>
      <c r="I500" s="1" t="s">
        <v>714</v>
      </c>
      <c r="J500" s="1" t="s">
        <v>714</v>
      </c>
      <c r="K500" s="2" t="s">
        <v>715</v>
      </c>
      <c r="L500" s="1"/>
      <c r="M500" s="1">
        <v>1</v>
      </c>
      <c r="N500" s="3">
        <v>0.7</v>
      </c>
      <c r="O500" s="62"/>
      <c r="P500" s="3">
        <f t="shared" si="8"/>
        <v>0.7</v>
      </c>
      <c r="Q500" s="1"/>
      <c r="R500" s="1"/>
    </row>
    <row r="501" spans="1:18" x14ac:dyDescent="0.2">
      <c r="A501" s="1" t="s">
        <v>482</v>
      </c>
      <c r="B501" s="1" t="s">
        <v>17</v>
      </c>
      <c r="C501" s="1" t="s">
        <v>17</v>
      </c>
      <c r="D501" s="1" t="s">
        <v>13</v>
      </c>
      <c r="E501" s="1" t="s">
        <v>14</v>
      </c>
      <c r="F501" s="1" t="s">
        <v>86</v>
      </c>
      <c r="G501" s="1" t="s">
        <v>86</v>
      </c>
      <c r="H501" s="1" t="s">
        <v>145</v>
      </c>
      <c r="I501" s="1" t="s">
        <v>146</v>
      </c>
      <c r="J501" s="1" t="s">
        <v>74</v>
      </c>
      <c r="K501" s="2" t="s">
        <v>632</v>
      </c>
      <c r="L501" s="1"/>
      <c r="M501" s="1">
        <v>1</v>
      </c>
      <c r="N501" s="3">
        <v>0.7</v>
      </c>
      <c r="O501" s="62"/>
      <c r="P501" s="3">
        <f t="shared" si="8"/>
        <v>0.7</v>
      </c>
      <c r="Q501" s="1"/>
      <c r="R501" s="1"/>
    </row>
    <row r="502" spans="1:18" x14ac:dyDescent="0.2">
      <c r="A502" s="1" t="s">
        <v>482</v>
      </c>
      <c r="B502" s="1" t="s">
        <v>17</v>
      </c>
      <c r="C502" s="1" t="s">
        <v>17</v>
      </c>
      <c r="D502" s="1" t="s">
        <v>13</v>
      </c>
      <c r="E502" s="1" t="s">
        <v>14</v>
      </c>
      <c r="F502" s="1" t="s">
        <v>86</v>
      </c>
      <c r="G502" s="1" t="s">
        <v>86</v>
      </c>
      <c r="H502" s="1" t="s">
        <v>595</v>
      </c>
      <c r="I502" s="1" t="s">
        <v>596</v>
      </c>
      <c r="J502" s="1" t="s">
        <v>597</v>
      </c>
      <c r="K502" s="2" t="s">
        <v>598</v>
      </c>
      <c r="L502" s="1"/>
      <c r="M502" s="1">
        <v>1</v>
      </c>
      <c r="N502" s="3">
        <v>0.7</v>
      </c>
      <c r="O502" s="62"/>
      <c r="P502" s="3">
        <f t="shared" si="8"/>
        <v>0.7</v>
      </c>
      <c r="Q502" s="1"/>
      <c r="R502" s="1"/>
    </row>
    <row r="503" spans="1:18" x14ac:dyDescent="0.2">
      <c r="A503" s="1" t="s">
        <v>482</v>
      </c>
      <c r="B503" s="1" t="s">
        <v>17</v>
      </c>
      <c r="C503" s="1" t="s">
        <v>17</v>
      </c>
      <c r="D503" s="1" t="s">
        <v>13</v>
      </c>
      <c r="E503" s="1" t="s">
        <v>14</v>
      </c>
      <c r="F503" s="1" t="s">
        <v>86</v>
      </c>
      <c r="G503" s="1" t="s">
        <v>86</v>
      </c>
      <c r="H503" s="1" t="s">
        <v>493</v>
      </c>
      <c r="I503" s="1" t="s">
        <v>494</v>
      </c>
      <c r="J503" s="1" t="s">
        <v>494</v>
      </c>
      <c r="K503" s="2" t="s">
        <v>495</v>
      </c>
      <c r="L503" s="1"/>
      <c r="M503" s="1">
        <v>1</v>
      </c>
      <c r="N503" s="3">
        <v>0.7</v>
      </c>
      <c r="O503" s="62"/>
      <c r="P503" s="3">
        <f t="shared" si="8"/>
        <v>0.7</v>
      </c>
      <c r="Q503" s="1"/>
      <c r="R503" s="1"/>
    </row>
    <row r="504" spans="1:18" x14ac:dyDescent="0.2">
      <c r="A504" s="1" t="s">
        <v>482</v>
      </c>
      <c r="B504" s="1" t="s">
        <v>17</v>
      </c>
      <c r="C504" s="1" t="s">
        <v>17</v>
      </c>
      <c r="D504" s="1" t="s">
        <v>13</v>
      </c>
      <c r="E504" s="1" t="s">
        <v>14</v>
      </c>
      <c r="F504" s="1" t="s">
        <v>86</v>
      </c>
      <c r="G504" s="1" t="s">
        <v>86</v>
      </c>
      <c r="H504" s="1" t="s">
        <v>277</v>
      </c>
      <c r="I504" s="1" t="s">
        <v>552</v>
      </c>
      <c r="J504" s="1" t="s">
        <v>552</v>
      </c>
      <c r="K504" s="2" t="s">
        <v>553</v>
      </c>
      <c r="L504" s="1"/>
      <c r="M504" s="1">
        <v>1</v>
      </c>
      <c r="N504" s="3">
        <v>0.7</v>
      </c>
      <c r="O504" s="62"/>
      <c r="P504" s="3">
        <f t="shared" si="8"/>
        <v>0.7</v>
      </c>
      <c r="Q504" s="1"/>
      <c r="R504" s="1"/>
    </row>
    <row r="505" spans="1:18" x14ac:dyDescent="0.2">
      <c r="A505" s="1" t="s">
        <v>482</v>
      </c>
      <c r="B505" s="1" t="s">
        <v>17</v>
      </c>
      <c r="C505" s="1" t="s">
        <v>17</v>
      </c>
      <c r="D505" s="1" t="s">
        <v>13</v>
      </c>
      <c r="E505" s="1" t="s">
        <v>14</v>
      </c>
      <c r="F505" s="1" t="s">
        <v>86</v>
      </c>
      <c r="G505" s="1" t="s">
        <v>86</v>
      </c>
      <c r="H505" s="1" t="s">
        <v>277</v>
      </c>
      <c r="I505" s="1" t="s">
        <v>554</v>
      </c>
      <c r="J505" s="1" t="s">
        <v>552</v>
      </c>
      <c r="K505" s="2" t="s">
        <v>553</v>
      </c>
      <c r="L505" s="1"/>
      <c r="M505" s="1">
        <v>1</v>
      </c>
      <c r="N505" s="3">
        <v>0.7</v>
      </c>
      <c r="O505" s="62"/>
      <c r="P505" s="3">
        <f t="shared" si="8"/>
        <v>0.7</v>
      </c>
      <c r="Q505" s="1"/>
      <c r="R505" s="1"/>
    </row>
    <row r="506" spans="1:18" x14ac:dyDescent="0.2">
      <c r="A506" s="1" t="s">
        <v>482</v>
      </c>
      <c r="B506" s="1" t="s">
        <v>17</v>
      </c>
      <c r="C506" s="1" t="s">
        <v>17</v>
      </c>
      <c r="D506" s="1" t="s">
        <v>13</v>
      </c>
      <c r="E506" s="1" t="s">
        <v>14</v>
      </c>
      <c r="F506" s="1" t="s">
        <v>86</v>
      </c>
      <c r="G506" s="1" t="s">
        <v>86</v>
      </c>
      <c r="H506" s="1" t="s">
        <v>145</v>
      </c>
      <c r="I506" s="1" t="s">
        <v>684</v>
      </c>
      <c r="J506" s="1" t="s">
        <v>684</v>
      </c>
      <c r="K506" s="2" t="s">
        <v>685</v>
      </c>
      <c r="L506" s="1"/>
      <c r="M506" s="1">
        <v>1</v>
      </c>
      <c r="N506" s="3">
        <v>0.7</v>
      </c>
      <c r="O506" s="62"/>
      <c r="P506" s="3">
        <f t="shared" si="8"/>
        <v>0.7</v>
      </c>
      <c r="Q506" s="1"/>
      <c r="R506" s="1"/>
    </row>
    <row r="507" spans="1:18" x14ac:dyDescent="0.2">
      <c r="A507" s="1" t="s">
        <v>482</v>
      </c>
      <c r="B507" s="1" t="s">
        <v>17</v>
      </c>
      <c r="C507" s="1" t="s">
        <v>17</v>
      </c>
      <c r="D507" s="1" t="s">
        <v>13</v>
      </c>
      <c r="E507" s="1" t="s">
        <v>14</v>
      </c>
      <c r="F507" s="1" t="s">
        <v>86</v>
      </c>
      <c r="G507" s="1" t="s">
        <v>86</v>
      </c>
      <c r="H507" s="1" t="s">
        <v>377</v>
      </c>
      <c r="I507" s="1" t="s">
        <v>543</v>
      </c>
      <c r="J507" s="1" t="s">
        <v>544</v>
      </c>
      <c r="K507" s="2" t="s">
        <v>545</v>
      </c>
      <c r="L507" s="1"/>
      <c r="M507" s="1">
        <v>1</v>
      </c>
      <c r="N507" s="3">
        <v>0.7</v>
      </c>
      <c r="O507" s="62"/>
      <c r="P507" s="3">
        <f t="shared" si="8"/>
        <v>0.7</v>
      </c>
      <c r="Q507" s="1"/>
      <c r="R507" s="1"/>
    </row>
    <row r="508" spans="1:18" x14ac:dyDescent="0.2">
      <c r="A508" s="1" t="s">
        <v>482</v>
      </c>
      <c r="B508" s="1" t="s">
        <v>17</v>
      </c>
      <c r="C508" s="1" t="s">
        <v>17</v>
      </c>
      <c r="D508" s="1" t="s">
        <v>13</v>
      </c>
      <c r="E508" s="1" t="s">
        <v>14</v>
      </c>
      <c r="F508" s="1" t="s">
        <v>86</v>
      </c>
      <c r="G508" s="1" t="s">
        <v>122</v>
      </c>
      <c r="H508" s="1" t="s">
        <v>649</v>
      </c>
      <c r="I508" s="1" t="s">
        <v>650</v>
      </c>
      <c r="J508" s="1" t="s">
        <v>651</v>
      </c>
      <c r="K508" s="2" t="s">
        <v>652</v>
      </c>
      <c r="L508" s="1"/>
      <c r="M508" s="1">
        <v>1</v>
      </c>
      <c r="N508" s="3">
        <v>0.7</v>
      </c>
      <c r="O508" s="62"/>
      <c r="P508" s="3">
        <f t="shared" si="8"/>
        <v>0.7</v>
      </c>
      <c r="Q508" s="1"/>
      <c r="R508" s="1"/>
    </row>
    <row r="509" spans="1:18" x14ac:dyDescent="0.2">
      <c r="A509" s="1" t="s">
        <v>482</v>
      </c>
      <c r="B509" s="1" t="s">
        <v>17</v>
      </c>
      <c r="C509" s="1" t="s">
        <v>17</v>
      </c>
      <c r="D509" s="1" t="s">
        <v>13</v>
      </c>
      <c r="E509" s="1" t="s">
        <v>14</v>
      </c>
      <c r="F509" s="1" t="s">
        <v>86</v>
      </c>
      <c r="G509" s="1" t="s">
        <v>122</v>
      </c>
      <c r="H509" s="1" t="s">
        <v>500</v>
      </c>
      <c r="I509" s="1" t="s">
        <v>353</v>
      </c>
      <c r="J509" s="1" t="s">
        <v>501</v>
      </c>
      <c r="K509" s="2" t="s">
        <v>502</v>
      </c>
      <c r="L509" s="1"/>
      <c r="M509" s="1">
        <v>2</v>
      </c>
      <c r="N509" s="3">
        <v>0.7</v>
      </c>
      <c r="O509" s="62"/>
      <c r="P509" s="3">
        <f t="shared" si="8"/>
        <v>1.4</v>
      </c>
      <c r="Q509" s="1"/>
      <c r="R509" s="1"/>
    </row>
    <row r="510" spans="1:18" x14ac:dyDescent="0.2">
      <c r="A510" s="1" t="s">
        <v>482</v>
      </c>
      <c r="B510" s="1" t="s">
        <v>17</v>
      </c>
      <c r="C510" s="1" t="s">
        <v>17</v>
      </c>
      <c r="D510" s="1" t="s">
        <v>13</v>
      </c>
      <c r="E510" s="1" t="s">
        <v>14</v>
      </c>
      <c r="F510" s="1" t="s">
        <v>86</v>
      </c>
      <c r="G510" s="1" t="s">
        <v>122</v>
      </c>
      <c r="H510" s="1" t="s">
        <v>500</v>
      </c>
      <c r="I510" s="1" t="s">
        <v>353</v>
      </c>
      <c r="J510" s="1" t="s">
        <v>75</v>
      </c>
      <c r="K510" s="2" t="s">
        <v>515</v>
      </c>
      <c r="L510" s="1"/>
      <c r="M510" s="1">
        <v>1</v>
      </c>
      <c r="N510" s="3">
        <v>0.7</v>
      </c>
      <c r="O510" s="62"/>
      <c r="P510" s="3">
        <f t="shared" si="8"/>
        <v>0.7</v>
      </c>
      <c r="Q510" s="1"/>
      <c r="R510" s="1"/>
    </row>
    <row r="511" spans="1:18" x14ac:dyDescent="0.2">
      <c r="A511" s="1" t="s">
        <v>482</v>
      </c>
      <c r="B511" s="1" t="s">
        <v>17</v>
      </c>
      <c r="C511" s="1" t="s">
        <v>17</v>
      </c>
      <c r="D511" s="1" t="s">
        <v>13</v>
      </c>
      <c r="E511" s="1" t="s">
        <v>14</v>
      </c>
      <c r="F511" s="1" t="s">
        <v>86</v>
      </c>
      <c r="G511" s="1" t="s">
        <v>122</v>
      </c>
      <c r="H511" s="1" t="s">
        <v>15</v>
      </c>
      <c r="I511" s="1" t="s">
        <v>280</v>
      </c>
      <c r="J511" s="1" t="s">
        <v>505</v>
      </c>
      <c r="K511" s="2" t="s">
        <v>506</v>
      </c>
      <c r="L511" s="1"/>
      <c r="M511" s="1">
        <v>1</v>
      </c>
      <c r="N511" s="3">
        <v>0.7</v>
      </c>
      <c r="O511" s="62"/>
      <c r="P511" s="3">
        <f t="shared" si="8"/>
        <v>0.7</v>
      </c>
      <c r="Q511" s="1"/>
      <c r="R511" s="1"/>
    </row>
    <row r="512" spans="1:18" x14ac:dyDescent="0.2">
      <c r="A512" s="1" t="s">
        <v>482</v>
      </c>
      <c r="B512" s="1" t="s">
        <v>17</v>
      </c>
      <c r="C512" s="1" t="s">
        <v>17</v>
      </c>
      <c r="D512" s="1" t="s">
        <v>13</v>
      </c>
      <c r="E512" s="1" t="s">
        <v>14</v>
      </c>
      <c r="F512" s="1" t="s">
        <v>86</v>
      </c>
      <c r="G512" s="1" t="s">
        <v>122</v>
      </c>
      <c r="H512" s="1" t="s">
        <v>548</v>
      </c>
      <c r="I512" s="1" t="s">
        <v>549</v>
      </c>
      <c r="J512" s="1" t="s">
        <v>708</v>
      </c>
      <c r="K512" s="2" t="s">
        <v>709</v>
      </c>
      <c r="L512" s="1"/>
      <c r="M512" s="1">
        <v>1</v>
      </c>
      <c r="N512" s="3">
        <v>0.7</v>
      </c>
      <c r="O512" s="62"/>
      <c r="P512" s="3">
        <f t="shared" si="8"/>
        <v>0.7</v>
      </c>
      <c r="Q512" s="1"/>
      <c r="R512" s="1"/>
    </row>
    <row r="513" spans="1:18" x14ac:dyDescent="0.2">
      <c r="A513" s="1" t="s">
        <v>482</v>
      </c>
      <c r="B513" s="1" t="s">
        <v>17</v>
      </c>
      <c r="C513" s="1" t="s">
        <v>17</v>
      </c>
      <c r="D513" s="1" t="s">
        <v>13</v>
      </c>
      <c r="E513" s="1" t="s">
        <v>14</v>
      </c>
      <c r="F513" s="1" t="s">
        <v>86</v>
      </c>
      <c r="G513" s="1" t="s">
        <v>122</v>
      </c>
      <c r="H513" s="1" t="s">
        <v>548</v>
      </c>
      <c r="I513" s="1" t="s">
        <v>549</v>
      </c>
      <c r="J513" s="1" t="s">
        <v>549</v>
      </c>
      <c r="K513" s="2" t="s">
        <v>550</v>
      </c>
      <c r="L513" s="1"/>
      <c r="M513" s="1">
        <v>1</v>
      </c>
      <c r="N513" s="3">
        <v>0.7</v>
      </c>
      <c r="O513" s="62"/>
      <c r="P513" s="3">
        <f t="shared" si="8"/>
        <v>0.7</v>
      </c>
      <c r="Q513" s="1"/>
      <c r="R513" s="1"/>
    </row>
    <row r="514" spans="1:18" x14ac:dyDescent="0.2">
      <c r="A514" s="1" t="s">
        <v>482</v>
      </c>
      <c r="B514" s="1" t="s">
        <v>17</v>
      </c>
      <c r="C514" s="1" t="s">
        <v>17</v>
      </c>
      <c r="D514" s="1" t="s">
        <v>13</v>
      </c>
      <c r="E514" s="1" t="s">
        <v>14</v>
      </c>
      <c r="F514" s="1" t="s">
        <v>86</v>
      </c>
      <c r="G514" s="1" t="s">
        <v>122</v>
      </c>
      <c r="H514" s="1" t="s">
        <v>565</v>
      </c>
      <c r="I514" s="1" t="s">
        <v>566</v>
      </c>
      <c r="J514" s="1" t="s">
        <v>446</v>
      </c>
      <c r="K514" s="2" t="s">
        <v>567</v>
      </c>
      <c r="L514" s="1"/>
      <c r="M514" s="1">
        <v>1</v>
      </c>
      <c r="N514" s="3">
        <v>0.7</v>
      </c>
      <c r="O514" s="62"/>
      <c r="P514" s="3">
        <f t="shared" si="8"/>
        <v>0.7</v>
      </c>
      <c r="Q514" s="1"/>
      <c r="R514" s="1"/>
    </row>
    <row r="515" spans="1:18" x14ac:dyDescent="0.2">
      <c r="A515" s="1" t="s">
        <v>482</v>
      </c>
      <c r="B515" s="1" t="s">
        <v>17</v>
      </c>
      <c r="C515" s="1" t="s">
        <v>17</v>
      </c>
      <c r="D515" s="1" t="s">
        <v>13</v>
      </c>
      <c r="E515" s="1" t="s">
        <v>14</v>
      </c>
      <c r="F515" s="1" t="s">
        <v>86</v>
      </c>
      <c r="G515" s="1" t="s">
        <v>122</v>
      </c>
      <c r="H515" s="1" t="s">
        <v>484</v>
      </c>
      <c r="I515" s="1" t="s">
        <v>717</v>
      </c>
      <c r="J515" s="1" t="s">
        <v>718</v>
      </c>
      <c r="K515" s="2" t="s">
        <v>719</v>
      </c>
      <c r="L515" s="1"/>
      <c r="M515" s="1">
        <v>1</v>
      </c>
      <c r="N515" s="3">
        <v>0.7</v>
      </c>
      <c r="O515" s="62"/>
      <c r="P515" s="3">
        <f t="shared" si="8"/>
        <v>0.7</v>
      </c>
      <c r="Q515" s="1"/>
      <c r="R515" s="1"/>
    </row>
    <row r="516" spans="1:18" x14ac:dyDescent="0.2">
      <c r="A516" s="1" t="s">
        <v>482</v>
      </c>
      <c r="B516" s="1" t="s">
        <v>17</v>
      </c>
      <c r="C516" s="1" t="s">
        <v>17</v>
      </c>
      <c r="D516" s="1" t="s">
        <v>13</v>
      </c>
      <c r="E516" s="1" t="s">
        <v>14</v>
      </c>
      <c r="F516" s="1" t="s">
        <v>86</v>
      </c>
      <c r="G516" s="1" t="s">
        <v>122</v>
      </c>
      <c r="H516" s="1" t="s">
        <v>475</v>
      </c>
      <c r="I516" s="1" t="s">
        <v>526</v>
      </c>
      <c r="J516" s="1" t="s">
        <v>25</v>
      </c>
      <c r="K516" s="2" t="s">
        <v>725</v>
      </c>
      <c r="L516" s="1"/>
      <c r="M516" s="1">
        <v>1</v>
      </c>
      <c r="N516" s="3">
        <v>0.7</v>
      </c>
      <c r="O516" s="62"/>
      <c r="P516" s="3">
        <f t="shared" si="8"/>
        <v>0.7</v>
      </c>
      <c r="Q516" s="1"/>
      <c r="R516" s="1"/>
    </row>
    <row r="517" spans="1:18" x14ac:dyDescent="0.2">
      <c r="A517" s="1" t="s">
        <v>482</v>
      </c>
      <c r="B517" s="1" t="s">
        <v>17</v>
      </c>
      <c r="C517" s="1" t="s">
        <v>17</v>
      </c>
      <c r="D517" s="1" t="s">
        <v>13</v>
      </c>
      <c r="E517" s="1" t="s">
        <v>14</v>
      </c>
      <c r="F517" s="1" t="s">
        <v>86</v>
      </c>
      <c r="G517" s="1" t="s">
        <v>122</v>
      </c>
      <c r="H517" s="1" t="s">
        <v>475</v>
      </c>
      <c r="I517" s="1" t="s">
        <v>526</v>
      </c>
      <c r="J517" s="1" t="s">
        <v>729</v>
      </c>
      <c r="K517" s="2" t="s">
        <v>730</v>
      </c>
      <c r="L517" s="1"/>
      <c r="M517" s="1">
        <v>1</v>
      </c>
      <c r="N517" s="3">
        <v>0.7</v>
      </c>
      <c r="O517" s="62"/>
      <c r="P517" s="3">
        <f t="shared" si="8"/>
        <v>0.7</v>
      </c>
      <c r="Q517" s="1"/>
      <c r="R517" s="1"/>
    </row>
    <row r="518" spans="1:18" x14ac:dyDescent="0.2">
      <c r="A518" s="1" t="s">
        <v>482</v>
      </c>
      <c r="B518" s="1" t="s">
        <v>17</v>
      </c>
      <c r="C518" s="1" t="s">
        <v>17</v>
      </c>
      <c r="D518" s="1" t="s">
        <v>13</v>
      </c>
      <c r="E518" s="1" t="s">
        <v>14</v>
      </c>
      <c r="F518" s="1" t="s">
        <v>86</v>
      </c>
      <c r="G518" s="1" t="s">
        <v>703</v>
      </c>
      <c r="H518" s="1" t="s">
        <v>704</v>
      </c>
      <c r="I518" s="1" t="s">
        <v>705</v>
      </c>
      <c r="J518" s="1" t="s">
        <v>706</v>
      </c>
      <c r="K518" s="2" t="s">
        <v>707</v>
      </c>
      <c r="L518" s="1"/>
      <c r="M518" s="1">
        <v>11</v>
      </c>
      <c r="N518" s="3">
        <v>0.7</v>
      </c>
      <c r="O518" s="62"/>
      <c r="P518" s="3">
        <f t="shared" si="8"/>
        <v>7.6999999999999993</v>
      </c>
      <c r="Q518" s="1"/>
      <c r="R518" s="1"/>
    </row>
    <row r="519" spans="1:18" x14ac:dyDescent="0.2">
      <c r="A519" s="1" t="s">
        <v>482</v>
      </c>
      <c r="B519" s="1" t="s">
        <v>17</v>
      </c>
      <c r="C519" s="1" t="s">
        <v>17</v>
      </c>
      <c r="D519" s="1" t="s">
        <v>13</v>
      </c>
      <c r="E519" s="1" t="s">
        <v>14</v>
      </c>
      <c r="F519" s="1" t="s">
        <v>86</v>
      </c>
      <c r="G519" s="1" t="s">
        <v>703</v>
      </c>
      <c r="H519" s="1" t="s">
        <v>704</v>
      </c>
      <c r="I519" s="1" t="s">
        <v>705</v>
      </c>
      <c r="J519" s="1" t="s">
        <v>731</v>
      </c>
      <c r="K519" s="2" t="s">
        <v>732</v>
      </c>
      <c r="L519" s="1"/>
      <c r="M519" s="1">
        <v>11</v>
      </c>
      <c r="N519" s="3">
        <v>0.7</v>
      </c>
      <c r="O519" s="62"/>
      <c r="P519" s="3">
        <f t="shared" si="8"/>
        <v>7.6999999999999993</v>
      </c>
      <c r="Q519" s="1"/>
      <c r="R519" s="1"/>
    </row>
    <row r="520" spans="1:18" x14ac:dyDescent="0.2">
      <c r="A520" s="1" t="s">
        <v>482</v>
      </c>
      <c r="B520" s="1" t="s">
        <v>17</v>
      </c>
      <c r="C520" s="1" t="s">
        <v>17</v>
      </c>
      <c r="D520" s="1" t="s">
        <v>13</v>
      </c>
      <c r="E520" s="1" t="s">
        <v>14</v>
      </c>
      <c r="F520" s="1" t="s">
        <v>86</v>
      </c>
      <c r="G520" s="1" t="s">
        <v>122</v>
      </c>
      <c r="H520" s="1" t="s">
        <v>511</v>
      </c>
      <c r="I520" s="1" t="s">
        <v>512</v>
      </c>
      <c r="J520" s="1" t="s">
        <v>468</v>
      </c>
      <c r="K520" s="2" t="s">
        <v>577</v>
      </c>
      <c r="L520" s="1"/>
      <c r="M520" s="1">
        <v>2</v>
      </c>
      <c r="N520" s="3">
        <v>0.7</v>
      </c>
      <c r="O520" s="62"/>
      <c r="P520" s="3">
        <f t="shared" si="8"/>
        <v>1.4</v>
      </c>
      <c r="Q520" s="1"/>
      <c r="R520" s="1"/>
    </row>
    <row r="521" spans="1:18" x14ac:dyDescent="0.2">
      <c r="A521" s="1" t="s">
        <v>482</v>
      </c>
      <c r="B521" s="1" t="s">
        <v>17</v>
      </c>
      <c r="C521" s="1" t="s">
        <v>17</v>
      </c>
      <c r="D521" s="1" t="s">
        <v>13</v>
      </c>
      <c r="E521" s="1" t="s">
        <v>14</v>
      </c>
      <c r="F521" s="1" t="s">
        <v>86</v>
      </c>
      <c r="G521" s="1" t="s">
        <v>122</v>
      </c>
      <c r="H521" s="1" t="s">
        <v>511</v>
      </c>
      <c r="I521" s="1" t="s">
        <v>512</v>
      </c>
      <c r="J521" s="1" t="s">
        <v>513</v>
      </c>
      <c r="K521" s="2" t="s">
        <v>514</v>
      </c>
      <c r="L521" s="1"/>
      <c r="M521" s="1">
        <v>1</v>
      </c>
      <c r="N521" s="3">
        <v>0.7</v>
      </c>
      <c r="O521" s="62"/>
      <c r="P521" s="3">
        <f t="shared" si="8"/>
        <v>0.7</v>
      </c>
      <c r="Q521" s="1"/>
      <c r="R521" s="1"/>
    </row>
    <row r="522" spans="1:18" x14ac:dyDescent="0.2">
      <c r="A522" s="1" t="s">
        <v>482</v>
      </c>
      <c r="B522" s="1" t="s">
        <v>17</v>
      </c>
      <c r="C522" s="1" t="s">
        <v>17</v>
      </c>
      <c r="D522" s="1" t="s">
        <v>13</v>
      </c>
      <c r="E522" s="1" t="s">
        <v>14</v>
      </c>
      <c r="F522" s="1" t="s">
        <v>86</v>
      </c>
      <c r="G522" s="1" t="s">
        <v>122</v>
      </c>
      <c r="H522" s="1" t="s">
        <v>511</v>
      </c>
      <c r="I522" s="1" t="s">
        <v>512</v>
      </c>
      <c r="J522" s="1" t="s">
        <v>546</v>
      </c>
      <c r="K522" s="2" t="s">
        <v>547</v>
      </c>
      <c r="L522" s="1"/>
      <c r="M522" s="1">
        <v>1</v>
      </c>
      <c r="N522" s="3">
        <v>0.7</v>
      </c>
      <c r="O522" s="62"/>
      <c r="P522" s="3">
        <f t="shared" si="8"/>
        <v>0.7</v>
      </c>
      <c r="Q522" s="1"/>
      <c r="R522" s="1"/>
    </row>
    <row r="523" spans="1:18" x14ac:dyDescent="0.2">
      <c r="A523" s="1" t="s">
        <v>482</v>
      </c>
      <c r="B523" s="1" t="s">
        <v>17</v>
      </c>
      <c r="C523" s="1" t="s">
        <v>17</v>
      </c>
      <c r="D523" s="1" t="s">
        <v>13</v>
      </c>
      <c r="E523" s="1" t="s">
        <v>14</v>
      </c>
      <c r="F523" s="1" t="s">
        <v>86</v>
      </c>
      <c r="G523" s="1" t="s">
        <v>122</v>
      </c>
      <c r="H523" s="1" t="s">
        <v>511</v>
      </c>
      <c r="I523" s="1" t="s">
        <v>512</v>
      </c>
      <c r="J523" s="1" t="s">
        <v>458</v>
      </c>
      <c r="K523" s="2" t="s">
        <v>740</v>
      </c>
      <c r="L523" s="1"/>
      <c r="M523" s="1">
        <v>1</v>
      </c>
      <c r="N523" s="3">
        <v>0.7</v>
      </c>
      <c r="O523" s="62"/>
      <c r="P523" s="3">
        <f t="shared" si="8"/>
        <v>0.7</v>
      </c>
      <c r="Q523" s="1"/>
      <c r="R523" s="1"/>
    </row>
    <row r="524" spans="1:18" x14ac:dyDescent="0.2">
      <c r="A524" s="1" t="s">
        <v>482</v>
      </c>
      <c r="B524" s="1" t="s">
        <v>17</v>
      </c>
      <c r="C524" s="1" t="s">
        <v>17</v>
      </c>
      <c r="D524" s="1" t="s">
        <v>13</v>
      </c>
      <c r="E524" s="1" t="s">
        <v>14</v>
      </c>
      <c r="F524" s="1" t="s">
        <v>86</v>
      </c>
      <c r="G524" s="1" t="s">
        <v>122</v>
      </c>
      <c r="H524" s="1" t="s">
        <v>586</v>
      </c>
      <c r="I524" s="1" t="s">
        <v>587</v>
      </c>
      <c r="J524" s="1" t="s">
        <v>44</v>
      </c>
      <c r="K524" s="2" t="s">
        <v>588</v>
      </c>
      <c r="L524" s="1"/>
      <c r="M524" s="1">
        <v>1</v>
      </c>
      <c r="N524" s="3">
        <v>0.7</v>
      </c>
      <c r="O524" s="62"/>
      <c r="P524" s="3">
        <f t="shared" si="8"/>
        <v>0.7</v>
      </c>
      <c r="Q524" s="1"/>
      <c r="R524" s="1"/>
    </row>
    <row r="525" spans="1:18" x14ac:dyDescent="0.2">
      <c r="A525" s="1" t="s">
        <v>482</v>
      </c>
      <c r="B525" s="1" t="s">
        <v>17</v>
      </c>
      <c r="C525" s="1" t="s">
        <v>17</v>
      </c>
      <c r="D525" s="1" t="s">
        <v>13</v>
      </c>
      <c r="E525" s="1" t="s">
        <v>14</v>
      </c>
      <c r="F525" s="1" t="s">
        <v>86</v>
      </c>
      <c r="G525" s="1" t="s">
        <v>122</v>
      </c>
      <c r="H525" s="1" t="s">
        <v>556</v>
      </c>
      <c r="I525" s="1" t="s">
        <v>473</v>
      </c>
      <c r="J525" s="1" t="s">
        <v>169</v>
      </c>
      <c r="K525" s="2" t="s">
        <v>557</v>
      </c>
      <c r="L525" s="1"/>
      <c r="M525" s="1">
        <v>2</v>
      </c>
      <c r="N525" s="3">
        <v>0.7</v>
      </c>
      <c r="O525" s="62"/>
      <c r="P525" s="3">
        <f t="shared" si="8"/>
        <v>1.4</v>
      </c>
      <c r="Q525" s="1"/>
      <c r="R525" s="1"/>
    </row>
    <row r="526" spans="1:18" x14ac:dyDescent="0.2">
      <c r="A526" s="1" t="s">
        <v>482</v>
      </c>
      <c r="B526" s="1" t="s">
        <v>17</v>
      </c>
      <c r="C526" s="1" t="s">
        <v>17</v>
      </c>
      <c r="D526" s="1" t="s">
        <v>13</v>
      </c>
      <c r="E526" s="1" t="s">
        <v>14</v>
      </c>
      <c r="F526" s="1" t="s">
        <v>86</v>
      </c>
      <c r="G526" s="1" t="s">
        <v>122</v>
      </c>
      <c r="H526" s="1" t="s">
        <v>517</v>
      </c>
      <c r="I526" s="1" t="s">
        <v>518</v>
      </c>
      <c r="J526" s="1" t="s">
        <v>519</v>
      </c>
      <c r="K526" s="2" t="s">
        <v>520</v>
      </c>
      <c r="L526" s="1"/>
      <c r="M526" s="1">
        <v>1</v>
      </c>
      <c r="N526" s="3">
        <v>0.7</v>
      </c>
      <c r="O526" s="62"/>
      <c r="P526" s="3">
        <f t="shared" si="8"/>
        <v>0.7</v>
      </c>
      <c r="Q526" s="1"/>
      <c r="R526" s="1"/>
    </row>
    <row r="527" spans="1:18" x14ac:dyDescent="0.2">
      <c r="A527" s="1" t="s">
        <v>482</v>
      </c>
      <c r="B527" s="1" t="s">
        <v>17</v>
      </c>
      <c r="C527" s="1" t="s">
        <v>17</v>
      </c>
      <c r="D527" s="1" t="s">
        <v>13</v>
      </c>
      <c r="E527" s="1" t="s">
        <v>14</v>
      </c>
      <c r="F527" s="1" t="s">
        <v>86</v>
      </c>
      <c r="G527" s="1" t="s">
        <v>122</v>
      </c>
      <c r="H527" s="1" t="s">
        <v>617</v>
      </c>
      <c r="I527" s="1" t="s">
        <v>618</v>
      </c>
      <c r="J527" s="1" t="s">
        <v>619</v>
      </c>
      <c r="K527" s="2" t="s">
        <v>620</v>
      </c>
      <c r="L527" s="1"/>
      <c r="M527" s="1">
        <v>1</v>
      </c>
      <c r="N527" s="3">
        <v>0.7</v>
      </c>
      <c r="O527" s="62"/>
      <c r="P527" s="3">
        <f t="shared" si="8"/>
        <v>0.7</v>
      </c>
      <c r="Q527" s="1"/>
      <c r="R527" s="1"/>
    </row>
    <row r="528" spans="1:18" x14ac:dyDescent="0.2">
      <c r="A528" s="1" t="s">
        <v>482</v>
      </c>
      <c r="B528" s="1" t="s">
        <v>17</v>
      </c>
      <c r="C528" s="1" t="s">
        <v>17</v>
      </c>
      <c r="D528" s="1" t="s">
        <v>13</v>
      </c>
      <c r="E528" s="1" t="s">
        <v>14</v>
      </c>
      <c r="F528" s="1" t="s">
        <v>86</v>
      </c>
      <c r="G528" s="1" t="s">
        <v>122</v>
      </c>
      <c r="H528" s="1" t="s">
        <v>653</v>
      </c>
      <c r="I528" s="1" t="s">
        <v>654</v>
      </c>
      <c r="J528" s="1" t="s">
        <v>655</v>
      </c>
      <c r="K528" s="2" t="s">
        <v>656</v>
      </c>
      <c r="L528" s="1"/>
      <c r="M528" s="1">
        <v>1</v>
      </c>
      <c r="N528" s="3">
        <v>0.7</v>
      </c>
      <c r="O528" s="62"/>
      <c r="P528" s="3">
        <f t="shared" si="8"/>
        <v>0.7</v>
      </c>
      <c r="Q528" s="1"/>
      <c r="R528" s="1"/>
    </row>
    <row r="529" spans="1:18" x14ac:dyDescent="0.2">
      <c r="A529" s="1" t="s">
        <v>482</v>
      </c>
      <c r="B529" s="1" t="s">
        <v>17</v>
      </c>
      <c r="C529" s="1" t="s">
        <v>17</v>
      </c>
      <c r="D529" s="1" t="s">
        <v>13</v>
      </c>
      <c r="E529" s="1" t="s">
        <v>14</v>
      </c>
      <c r="F529" s="1" t="s">
        <v>86</v>
      </c>
      <c r="G529" s="1" t="s">
        <v>122</v>
      </c>
      <c r="H529" s="1" t="s">
        <v>15</v>
      </c>
      <c r="I529" s="1" t="s">
        <v>726</v>
      </c>
      <c r="J529" s="1" t="s">
        <v>727</v>
      </c>
      <c r="K529" s="2" t="s">
        <v>728</v>
      </c>
      <c r="L529" s="1"/>
      <c r="M529" s="1">
        <v>1</v>
      </c>
      <c r="N529" s="3">
        <v>0.7</v>
      </c>
      <c r="O529" s="62"/>
      <c r="P529" s="3">
        <f t="shared" si="8"/>
        <v>0.7</v>
      </c>
      <c r="Q529" s="1"/>
      <c r="R529" s="1"/>
    </row>
    <row r="530" spans="1:18" x14ac:dyDescent="0.2">
      <c r="A530" s="1" t="s">
        <v>482</v>
      </c>
      <c r="B530" s="1" t="s">
        <v>17</v>
      </c>
      <c r="C530" s="1" t="s">
        <v>17</v>
      </c>
      <c r="D530" s="1" t="s">
        <v>13</v>
      </c>
      <c r="E530" s="1" t="s">
        <v>14</v>
      </c>
      <c r="F530" s="1" t="s">
        <v>86</v>
      </c>
      <c r="G530" s="1" t="s">
        <v>122</v>
      </c>
      <c r="H530" s="1" t="s">
        <v>15</v>
      </c>
      <c r="I530" s="1" t="s">
        <v>643</v>
      </c>
      <c r="J530" s="1" t="s">
        <v>698</v>
      </c>
      <c r="K530" s="2" t="s">
        <v>699</v>
      </c>
      <c r="L530" s="1"/>
      <c r="M530" s="1">
        <v>1</v>
      </c>
      <c r="N530" s="3">
        <v>0.7</v>
      </c>
      <c r="O530" s="62"/>
      <c r="P530" s="3">
        <f t="shared" si="8"/>
        <v>0.7</v>
      </c>
      <c r="Q530" s="1"/>
      <c r="R530" s="1"/>
    </row>
    <row r="531" spans="1:18" x14ac:dyDescent="0.2">
      <c r="A531" s="1" t="s">
        <v>482</v>
      </c>
      <c r="B531" s="1" t="s">
        <v>17</v>
      </c>
      <c r="C531" s="1" t="s">
        <v>17</v>
      </c>
      <c r="D531" s="1" t="s">
        <v>13</v>
      </c>
      <c r="E531" s="1" t="s">
        <v>14</v>
      </c>
      <c r="F531" s="1" t="s">
        <v>86</v>
      </c>
      <c r="G531" s="1" t="s">
        <v>122</v>
      </c>
      <c r="H531" s="1" t="s">
        <v>599</v>
      </c>
      <c r="I531" s="1" t="s">
        <v>600</v>
      </c>
      <c r="J531" s="1" t="s">
        <v>601</v>
      </c>
      <c r="K531" s="2" t="s">
        <v>602</v>
      </c>
      <c r="L531" s="1"/>
      <c r="M531" s="1">
        <v>3</v>
      </c>
      <c r="N531" s="3">
        <v>0.7</v>
      </c>
      <c r="O531" s="62"/>
      <c r="P531" s="3">
        <f t="shared" si="8"/>
        <v>2.0999999999999996</v>
      </c>
      <c r="Q531" s="1"/>
      <c r="R531" s="1"/>
    </row>
    <row r="532" spans="1:18" x14ac:dyDescent="0.2">
      <c r="A532" s="1" t="s">
        <v>482</v>
      </c>
      <c r="B532" s="1" t="s">
        <v>17</v>
      </c>
      <c r="C532" s="1" t="s">
        <v>17</v>
      </c>
      <c r="D532" s="1" t="s">
        <v>13</v>
      </c>
      <c r="E532" s="1" t="s">
        <v>14</v>
      </c>
      <c r="F532" s="1" t="s">
        <v>86</v>
      </c>
      <c r="G532" s="1" t="s">
        <v>122</v>
      </c>
      <c r="H532" s="1" t="s">
        <v>511</v>
      </c>
      <c r="I532" s="1" t="s">
        <v>574</v>
      </c>
      <c r="J532" s="1" t="s">
        <v>46</v>
      </c>
      <c r="K532" s="2" t="s">
        <v>674</v>
      </c>
      <c r="L532" s="1"/>
      <c r="M532" s="1">
        <v>2</v>
      </c>
      <c r="N532" s="3">
        <v>0.7</v>
      </c>
      <c r="O532" s="62"/>
      <c r="P532" s="3">
        <f t="shared" si="8"/>
        <v>1.4</v>
      </c>
      <c r="Q532" s="1"/>
      <c r="R532" s="1"/>
    </row>
    <row r="533" spans="1:18" x14ac:dyDescent="0.2">
      <c r="A533" s="1" t="s">
        <v>482</v>
      </c>
      <c r="B533" s="1" t="s">
        <v>17</v>
      </c>
      <c r="C533" s="1" t="s">
        <v>17</v>
      </c>
      <c r="D533" s="1" t="s">
        <v>13</v>
      </c>
      <c r="E533" s="1" t="s">
        <v>14</v>
      </c>
      <c r="F533" s="1" t="s">
        <v>86</v>
      </c>
      <c r="G533" s="1" t="s">
        <v>122</v>
      </c>
      <c r="H533" s="1" t="s">
        <v>511</v>
      </c>
      <c r="I533" s="1" t="s">
        <v>574</v>
      </c>
      <c r="J533" s="1" t="s">
        <v>738</v>
      </c>
      <c r="K533" s="2" t="s">
        <v>739</v>
      </c>
      <c r="L533" s="1"/>
      <c r="M533" s="1">
        <v>1</v>
      </c>
      <c r="N533" s="3">
        <v>0.7</v>
      </c>
      <c r="O533" s="62"/>
      <c r="P533" s="3">
        <f t="shared" si="8"/>
        <v>0.7</v>
      </c>
      <c r="Q533" s="1"/>
      <c r="R533" s="1"/>
    </row>
    <row r="534" spans="1:18" x14ac:dyDescent="0.2">
      <c r="A534" s="1" t="s">
        <v>482</v>
      </c>
      <c r="B534" s="1" t="s">
        <v>17</v>
      </c>
      <c r="C534" s="1" t="s">
        <v>17</v>
      </c>
      <c r="D534" s="1" t="s">
        <v>13</v>
      </c>
      <c r="E534" s="1" t="s">
        <v>14</v>
      </c>
      <c r="F534" s="1" t="s">
        <v>86</v>
      </c>
      <c r="G534" s="1" t="s">
        <v>122</v>
      </c>
      <c r="H534" s="1" t="s">
        <v>511</v>
      </c>
      <c r="I534" s="1" t="s">
        <v>574</v>
      </c>
      <c r="J534" s="1" t="s">
        <v>85</v>
      </c>
      <c r="K534" s="2" t="s">
        <v>668</v>
      </c>
      <c r="L534" s="1"/>
      <c r="M534" s="1">
        <v>2</v>
      </c>
      <c r="N534" s="3">
        <v>0.7</v>
      </c>
      <c r="O534" s="62"/>
      <c r="P534" s="3">
        <f t="shared" si="8"/>
        <v>1.4</v>
      </c>
      <c r="Q534" s="1"/>
      <c r="R534" s="1"/>
    </row>
    <row r="535" spans="1:18" x14ac:dyDescent="0.2">
      <c r="A535" s="1" t="s">
        <v>482</v>
      </c>
      <c r="B535" s="1" t="s">
        <v>17</v>
      </c>
      <c r="C535" s="1" t="s">
        <v>17</v>
      </c>
      <c r="D535" s="1" t="s">
        <v>13</v>
      </c>
      <c r="E535" s="1" t="s">
        <v>14</v>
      </c>
      <c r="F535" s="1" t="s">
        <v>86</v>
      </c>
      <c r="G535" s="1" t="s">
        <v>122</v>
      </c>
      <c r="H535" s="1" t="s">
        <v>511</v>
      </c>
      <c r="I535" s="1" t="s">
        <v>574</v>
      </c>
      <c r="J535" s="1" t="s">
        <v>575</v>
      </c>
      <c r="K535" s="2" t="s">
        <v>576</v>
      </c>
      <c r="L535" s="1"/>
      <c r="M535" s="1">
        <v>1</v>
      </c>
      <c r="N535" s="3">
        <v>0.7</v>
      </c>
      <c r="O535" s="62"/>
      <c r="P535" s="3">
        <f t="shared" si="8"/>
        <v>0.7</v>
      </c>
      <c r="Q535" s="1"/>
      <c r="R535" s="1"/>
    </row>
    <row r="536" spans="1:18" x14ac:dyDescent="0.2">
      <c r="A536" s="1" t="s">
        <v>482</v>
      </c>
      <c r="B536" s="1" t="s">
        <v>17</v>
      </c>
      <c r="C536" s="1" t="s">
        <v>17</v>
      </c>
      <c r="D536" s="1" t="s">
        <v>13</v>
      </c>
      <c r="E536" s="1" t="s">
        <v>14</v>
      </c>
      <c r="F536" s="1" t="s">
        <v>86</v>
      </c>
      <c r="G536" s="1" t="s">
        <v>122</v>
      </c>
      <c r="H536" s="1" t="s">
        <v>511</v>
      </c>
      <c r="I536" s="1" t="s">
        <v>574</v>
      </c>
      <c r="J536" s="1" t="s">
        <v>733</v>
      </c>
      <c r="K536" s="2" t="s">
        <v>734</v>
      </c>
      <c r="L536" s="1"/>
      <c r="M536" s="1">
        <v>1</v>
      </c>
      <c r="N536" s="3">
        <v>0.7</v>
      </c>
      <c r="O536" s="62"/>
      <c r="P536" s="3">
        <f t="shared" si="8"/>
        <v>0.7</v>
      </c>
      <c r="Q536" s="1"/>
      <c r="R536" s="1"/>
    </row>
    <row r="537" spans="1:18" x14ac:dyDescent="0.2">
      <c r="A537" s="1" t="s">
        <v>482</v>
      </c>
      <c r="B537" s="1" t="s">
        <v>17</v>
      </c>
      <c r="C537" s="1" t="s">
        <v>17</v>
      </c>
      <c r="D537" s="1" t="s">
        <v>13</v>
      </c>
      <c r="E537" s="1" t="s">
        <v>14</v>
      </c>
      <c r="F537" s="1" t="s">
        <v>86</v>
      </c>
      <c r="G537" s="1" t="s">
        <v>122</v>
      </c>
      <c r="H537" s="1" t="s">
        <v>511</v>
      </c>
      <c r="I537" s="1" t="s">
        <v>62</v>
      </c>
      <c r="J537" s="1" t="s">
        <v>447</v>
      </c>
      <c r="K537" s="2" t="s">
        <v>628</v>
      </c>
      <c r="L537" s="1"/>
      <c r="M537" s="1">
        <v>1</v>
      </c>
      <c r="N537" s="3">
        <v>0.7</v>
      </c>
      <c r="O537" s="62"/>
      <c r="P537" s="3">
        <f t="shared" si="8"/>
        <v>0.7</v>
      </c>
      <c r="Q537" s="1"/>
      <c r="R537" s="1"/>
    </row>
    <row r="538" spans="1:18" x14ac:dyDescent="0.2">
      <c r="A538" s="1" t="s">
        <v>482</v>
      </c>
      <c r="B538" s="1" t="s">
        <v>17</v>
      </c>
      <c r="C538" s="1" t="s">
        <v>17</v>
      </c>
      <c r="D538" s="1" t="s">
        <v>13</v>
      </c>
      <c r="E538" s="1" t="s">
        <v>14</v>
      </c>
      <c r="F538" s="1" t="s">
        <v>86</v>
      </c>
      <c r="G538" s="1" t="s">
        <v>122</v>
      </c>
      <c r="H538" s="1" t="s">
        <v>664</v>
      </c>
      <c r="I538" s="1" t="s">
        <v>665</v>
      </c>
      <c r="J538" s="1" t="s">
        <v>666</v>
      </c>
      <c r="K538" s="2" t="s">
        <v>667</v>
      </c>
      <c r="L538" s="1"/>
      <c r="M538" s="1">
        <v>1</v>
      </c>
      <c r="N538" s="3">
        <v>0.7</v>
      </c>
      <c r="O538" s="62"/>
      <c r="P538" s="3">
        <f t="shared" si="8"/>
        <v>0.7</v>
      </c>
      <c r="Q538" s="1"/>
      <c r="R538" s="1"/>
    </row>
    <row r="539" spans="1:18" x14ac:dyDescent="0.2">
      <c r="A539" s="1" t="s">
        <v>482</v>
      </c>
      <c r="B539" s="1" t="s">
        <v>17</v>
      </c>
      <c r="C539" s="1" t="s">
        <v>17</v>
      </c>
      <c r="D539" s="1" t="s">
        <v>13</v>
      </c>
      <c r="E539" s="1" t="s">
        <v>14</v>
      </c>
      <c r="F539" s="1" t="s">
        <v>86</v>
      </c>
      <c r="G539" s="1" t="s">
        <v>122</v>
      </c>
      <c r="H539" s="1" t="s">
        <v>507</v>
      </c>
      <c r="I539" s="1" t="s">
        <v>508</v>
      </c>
      <c r="J539" s="1" t="s">
        <v>46</v>
      </c>
      <c r="K539" s="2" t="s">
        <v>675</v>
      </c>
      <c r="L539" s="1"/>
      <c r="M539" s="1">
        <v>1</v>
      </c>
      <c r="N539" s="3">
        <v>0.7</v>
      </c>
      <c r="O539" s="62"/>
      <c r="P539" s="3">
        <f t="shared" si="8"/>
        <v>0.7</v>
      </c>
      <c r="Q539" s="1"/>
      <c r="R539" s="1"/>
    </row>
    <row r="540" spans="1:18" x14ac:dyDescent="0.2">
      <c r="A540" s="1" t="s">
        <v>482</v>
      </c>
      <c r="B540" s="1" t="s">
        <v>17</v>
      </c>
      <c r="C540" s="1" t="s">
        <v>17</v>
      </c>
      <c r="D540" s="1" t="s">
        <v>13</v>
      </c>
      <c r="E540" s="1" t="s">
        <v>14</v>
      </c>
      <c r="F540" s="1" t="s">
        <v>86</v>
      </c>
      <c r="G540" s="1" t="s">
        <v>621</v>
      </c>
      <c r="H540" s="1" t="s">
        <v>622</v>
      </c>
      <c r="I540" s="1" t="s">
        <v>623</v>
      </c>
      <c r="J540" s="1" t="s">
        <v>462</v>
      </c>
      <c r="K540" s="2" t="s">
        <v>624</v>
      </c>
      <c r="L540" s="1"/>
      <c r="M540" s="1">
        <v>1</v>
      </c>
      <c r="N540" s="3">
        <v>0.7</v>
      </c>
      <c r="O540" s="62"/>
      <c r="P540" s="3">
        <f t="shared" si="8"/>
        <v>0.7</v>
      </c>
      <c r="Q540" s="1"/>
      <c r="R540" s="1"/>
    </row>
    <row r="541" spans="1:18" x14ac:dyDescent="0.2">
      <c r="A541" s="1" t="s">
        <v>482</v>
      </c>
      <c r="B541" s="1" t="s">
        <v>17</v>
      </c>
      <c r="C541" s="1" t="s">
        <v>17</v>
      </c>
      <c r="D541" s="1" t="s">
        <v>13</v>
      </c>
      <c r="E541" s="1" t="s">
        <v>14</v>
      </c>
      <c r="F541" s="1" t="s">
        <v>86</v>
      </c>
      <c r="G541" s="1" t="s">
        <v>122</v>
      </c>
      <c r="H541" s="1" t="s">
        <v>507</v>
      </c>
      <c r="I541" s="1" t="s">
        <v>720</v>
      </c>
      <c r="J541" s="1" t="s">
        <v>721</v>
      </c>
      <c r="K541" s="2" t="s">
        <v>722</v>
      </c>
      <c r="L541" s="1"/>
      <c r="M541" s="1">
        <v>2</v>
      </c>
      <c r="N541" s="3">
        <v>0.7</v>
      </c>
      <c r="O541" s="62"/>
      <c r="P541" s="3">
        <f t="shared" si="8"/>
        <v>1.4</v>
      </c>
      <c r="Q541" s="1"/>
      <c r="R541" s="1"/>
    </row>
    <row r="542" spans="1:18" x14ac:dyDescent="0.2">
      <c r="A542" s="1" t="s">
        <v>482</v>
      </c>
      <c r="B542" s="1" t="s">
        <v>17</v>
      </c>
      <c r="C542" s="1" t="s">
        <v>17</v>
      </c>
      <c r="D542" s="1" t="s">
        <v>13</v>
      </c>
      <c r="E542" s="1" t="s">
        <v>14</v>
      </c>
      <c r="F542" s="1" t="s">
        <v>86</v>
      </c>
      <c r="G542" s="1" t="s">
        <v>122</v>
      </c>
      <c r="H542" s="1" t="s">
        <v>507</v>
      </c>
      <c r="I542" s="1" t="s">
        <v>508</v>
      </c>
      <c r="J542" s="1" t="s">
        <v>509</v>
      </c>
      <c r="K542" s="2" t="s">
        <v>510</v>
      </c>
      <c r="L542" s="1"/>
      <c r="M542" s="1">
        <v>1</v>
      </c>
      <c r="N542" s="3">
        <v>0.7</v>
      </c>
      <c r="O542" s="62"/>
      <c r="P542" s="3">
        <f t="shared" si="8"/>
        <v>0.7</v>
      </c>
      <c r="Q542" s="1"/>
      <c r="R542" s="1"/>
    </row>
    <row r="543" spans="1:18" x14ac:dyDescent="0.2">
      <c r="A543" s="1" t="s">
        <v>482</v>
      </c>
      <c r="B543" s="1" t="s">
        <v>17</v>
      </c>
      <c r="C543" s="1" t="s">
        <v>17</v>
      </c>
      <c r="D543" s="1" t="s">
        <v>13</v>
      </c>
      <c r="E543" s="1" t="s">
        <v>14</v>
      </c>
      <c r="F543" s="1" t="s">
        <v>86</v>
      </c>
      <c r="G543" s="1" t="s">
        <v>122</v>
      </c>
      <c r="H543" s="1" t="s">
        <v>507</v>
      </c>
      <c r="I543" s="1" t="s">
        <v>508</v>
      </c>
      <c r="J543" s="1" t="s">
        <v>723</v>
      </c>
      <c r="K543" s="2" t="s">
        <v>724</v>
      </c>
      <c r="L543" s="1"/>
      <c r="M543" s="1">
        <v>1</v>
      </c>
      <c r="N543" s="3">
        <v>0.7</v>
      </c>
      <c r="O543" s="62"/>
      <c r="P543" s="3">
        <f t="shared" si="8"/>
        <v>0.7</v>
      </c>
      <c r="Q543" s="1"/>
      <c r="R543" s="1"/>
    </row>
    <row r="544" spans="1:18" x14ac:dyDescent="0.2">
      <c r="A544" s="1" t="s">
        <v>482</v>
      </c>
      <c r="B544" s="1" t="s">
        <v>17</v>
      </c>
      <c r="C544" s="1" t="s">
        <v>17</v>
      </c>
      <c r="D544" s="1" t="s">
        <v>13</v>
      </c>
      <c r="E544" s="1" t="s">
        <v>14</v>
      </c>
      <c r="F544" s="1" t="s">
        <v>86</v>
      </c>
      <c r="G544" s="1" t="s">
        <v>621</v>
      </c>
      <c r="H544" s="1" t="s">
        <v>484</v>
      </c>
      <c r="I544" s="1" t="s">
        <v>678</v>
      </c>
      <c r="J544" s="1" t="s">
        <v>678</v>
      </c>
      <c r="K544" s="2" t="s">
        <v>679</v>
      </c>
      <c r="L544" s="1"/>
      <c r="M544" s="1">
        <v>1</v>
      </c>
      <c r="N544" s="3">
        <v>0.7</v>
      </c>
      <c r="O544" s="62"/>
      <c r="P544" s="3">
        <f t="shared" si="8"/>
        <v>0.7</v>
      </c>
      <c r="Q544" s="1"/>
      <c r="R544" s="1"/>
    </row>
    <row r="545" spans="1:18" x14ac:dyDescent="0.2">
      <c r="A545" s="1" t="s">
        <v>482</v>
      </c>
      <c r="B545" s="1" t="s">
        <v>17</v>
      </c>
      <c r="C545" s="1" t="s">
        <v>17</v>
      </c>
      <c r="D545" s="1" t="s">
        <v>13</v>
      </c>
      <c r="E545" s="1" t="s">
        <v>14</v>
      </c>
      <c r="F545" s="1" t="s">
        <v>86</v>
      </c>
      <c r="G545" s="1" t="s">
        <v>90</v>
      </c>
      <c r="H545" s="1" t="s">
        <v>83</v>
      </c>
      <c r="I545" s="1" t="s">
        <v>682</v>
      </c>
      <c r="J545" s="1" t="s">
        <v>84</v>
      </c>
      <c r="K545" s="2" t="s">
        <v>683</v>
      </c>
      <c r="L545" s="1"/>
      <c r="M545" s="1">
        <v>1</v>
      </c>
      <c r="N545" s="3">
        <v>0.7</v>
      </c>
      <c r="O545" s="62"/>
      <c r="P545" s="3">
        <f t="shared" si="8"/>
        <v>0.7</v>
      </c>
      <c r="Q545" s="1"/>
      <c r="R545" s="1"/>
    </row>
    <row r="546" spans="1:18" x14ac:dyDescent="0.2">
      <c r="A546" s="1" t="s">
        <v>482</v>
      </c>
      <c r="B546" s="1" t="s">
        <v>17</v>
      </c>
      <c r="C546" s="1" t="s">
        <v>17</v>
      </c>
      <c r="D546" s="1" t="s">
        <v>13</v>
      </c>
      <c r="E546" s="1" t="s">
        <v>14</v>
      </c>
      <c r="F546" s="1" t="s">
        <v>86</v>
      </c>
      <c r="G546" s="1" t="s">
        <v>122</v>
      </c>
      <c r="H546" s="1" t="s">
        <v>15</v>
      </c>
      <c r="I546" s="1" t="s">
        <v>280</v>
      </c>
      <c r="J546" s="1" t="s">
        <v>636</v>
      </c>
      <c r="K546" s="2" t="s">
        <v>637</v>
      </c>
      <c r="L546" s="1"/>
      <c r="M546" s="1">
        <v>1</v>
      </c>
      <c r="N546" s="3">
        <v>0.7</v>
      </c>
      <c r="O546" s="62"/>
      <c r="P546" s="3">
        <f t="shared" si="8"/>
        <v>0.7</v>
      </c>
      <c r="Q546" s="1"/>
      <c r="R546" s="1"/>
    </row>
    <row r="547" spans="1:18" x14ac:dyDescent="0.2">
      <c r="A547" s="1" t="s">
        <v>482</v>
      </c>
      <c r="B547" s="1" t="s">
        <v>17</v>
      </c>
      <c r="C547" s="1" t="s">
        <v>17</v>
      </c>
      <c r="D547" s="1" t="s">
        <v>13</v>
      </c>
      <c r="E547" s="1" t="s">
        <v>14</v>
      </c>
      <c r="F547" s="1" t="s">
        <v>86</v>
      </c>
      <c r="G547" s="1" t="s">
        <v>122</v>
      </c>
      <c r="H547" s="1" t="s">
        <v>562</v>
      </c>
      <c r="I547" s="1" t="s">
        <v>473</v>
      </c>
      <c r="J547" s="1" t="s">
        <v>563</v>
      </c>
      <c r="K547" s="2" t="s">
        <v>564</v>
      </c>
      <c r="L547" s="1"/>
      <c r="M547" s="1">
        <v>10</v>
      </c>
      <c r="N547" s="3">
        <v>0.7</v>
      </c>
      <c r="O547" s="62"/>
      <c r="P547" s="3">
        <f t="shared" si="8"/>
        <v>7</v>
      </c>
      <c r="Q547" s="1"/>
      <c r="R547" s="1"/>
    </row>
    <row r="548" spans="1:18" x14ac:dyDescent="0.2">
      <c r="A548" s="1" t="s">
        <v>482</v>
      </c>
      <c r="B548" s="1" t="s">
        <v>17</v>
      </c>
      <c r="C548" s="1" t="s">
        <v>17</v>
      </c>
      <c r="D548" s="1" t="s">
        <v>13</v>
      </c>
      <c r="E548" s="1" t="s">
        <v>14</v>
      </c>
      <c r="F548" s="1" t="s">
        <v>86</v>
      </c>
      <c r="G548" s="1" t="s">
        <v>122</v>
      </c>
      <c r="H548" s="1" t="s">
        <v>640</v>
      </c>
      <c r="I548" s="1" t="s">
        <v>641</v>
      </c>
      <c r="J548" s="1" t="s">
        <v>79</v>
      </c>
      <c r="K548" s="2" t="s">
        <v>642</v>
      </c>
      <c r="L548" s="1"/>
      <c r="M548" s="1">
        <v>1</v>
      </c>
      <c r="N548" s="3">
        <v>0.7</v>
      </c>
      <c r="O548" s="62"/>
      <c r="P548" s="3">
        <f t="shared" si="8"/>
        <v>0.7</v>
      </c>
      <c r="Q548" s="1"/>
      <c r="R548" s="1"/>
    </row>
    <row r="549" spans="1:18" x14ac:dyDescent="0.2">
      <c r="A549" s="1" t="s">
        <v>482</v>
      </c>
      <c r="B549" s="1" t="s">
        <v>17</v>
      </c>
      <c r="C549" s="1" t="s">
        <v>17</v>
      </c>
      <c r="D549" s="1" t="s">
        <v>13</v>
      </c>
      <c r="E549" s="1" t="s">
        <v>14</v>
      </c>
      <c r="F549" s="1" t="s">
        <v>86</v>
      </c>
      <c r="G549" s="1" t="s">
        <v>122</v>
      </c>
      <c r="H549" s="1" t="s">
        <v>15</v>
      </c>
      <c r="I549" s="1" t="s">
        <v>645</v>
      </c>
      <c r="J549" s="1" t="s">
        <v>646</v>
      </c>
      <c r="K549" s="2" t="s">
        <v>642</v>
      </c>
      <c r="L549" s="1"/>
      <c r="M549" s="1">
        <v>1</v>
      </c>
      <c r="N549" s="3">
        <v>0.7</v>
      </c>
      <c r="O549" s="62"/>
      <c r="P549" s="3">
        <f t="shared" si="8"/>
        <v>0.7</v>
      </c>
      <c r="Q549" s="1"/>
      <c r="R549" s="1"/>
    </row>
    <row r="550" spans="1:18" x14ac:dyDescent="0.2">
      <c r="A550" s="1" t="s">
        <v>482</v>
      </c>
      <c r="B550" s="1" t="s">
        <v>17</v>
      </c>
      <c r="C550" s="1" t="s">
        <v>17</v>
      </c>
      <c r="D550" s="1" t="s">
        <v>13</v>
      </c>
      <c r="E550" s="1" t="s">
        <v>14</v>
      </c>
      <c r="F550" s="1" t="s">
        <v>86</v>
      </c>
      <c r="G550" s="1" t="s">
        <v>86</v>
      </c>
      <c r="H550" s="1" t="s">
        <v>91</v>
      </c>
      <c r="I550" s="1" t="s">
        <v>736</v>
      </c>
      <c r="J550" s="1" t="s">
        <v>191</v>
      </c>
      <c r="K550" s="2" t="s">
        <v>737</v>
      </c>
      <c r="L550" s="1"/>
      <c r="M550" s="1">
        <v>1</v>
      </c>
      <c r="N550" s="3">
        <v>0.7</v>
      </c>
      <c r="O550" s="62"/>
      <c r="P550" s="3">
        <f t="shared" si="8"/>
        <v>0.7</v>
      </c>
      <c r="Q550" s="1"/>
      <c r="R550" s="1"/>
    </row>
    <row r="551" spans="1:18" x14ac:dyDescent="0.2">
      <c r="A551" s="1" t="s">
        <v>482</v>
      </c>
      <c r="B551" s="1" t="s">
        <v>17</v>
      </c>
      <c r="C551" s="1" t="s">
        <v>17</v>
      </c>
      <c r="D551" s="1" t="s">
        <v>13</v>
      </c>
      <c r="E551" s="1" t="s">
        <v>14</v>
      </c>
      <c r="F551" s="1" t="s">
        <v>86</v>
      </c>
      <c r="G551" s="1" t="s">
        <v>90</v>
      </c>
      <c r="H551" s="1" t="s">
        <v>145</v>
      </c>
      <c r="I551" s="1" t="s">
        <v>633</v>
      </c>
      <c r="J551" s="1" t="s">
        <v>74</v>
      </c>
      <c r="K551" s="2" t="s">
        <v>634</v>
      </c>
      <c r="L551" s="1"/>
      <c r="M551" s="1">
        <v>1</v>
      </c>
      <c r="N551" s="3">
        <v>0.7</v>
      </c>
      <c r="O551" s="62"/>
      <c r="P551" s="3">
        <f t="shared" si="8"/>
        <v>0.7</v>
      </c>
      <c r="Q551" s="1"/>
      <c r="R551" s="1"/>
    </row>
    <row r="552" spans="1:18" x14ac:dyDescent="0.2">
      <c r="A552" s="1" t="s">
        <v>482</v>
      </c>
      <c r="B552" s="1" t="s">
        <v>17</v>
      </c>
      <c r="C552" s="1" t="s">
        <v>17</v>
      </c>
      <c r="D552" s="1" t="s">
        <v>13</v>
      </c>
      <c r="E552" s="1" t="s">
        <v>14</v>
      </c>
      <c r="F552" s="1" t="s">
        <v>86</v>
      </c>
      <c r="G552" s="1" t="s">
        <v>90</v>
      </c>
      <c r="H552" s="1" t="s">
        <v>145</v>
      </c>
      <c r="I552" s="1" t="s">
        <v>635</v>
      </c>
      <c r="J552" s="1" t="s">
        <v>74</v>
      </c>
      <c r="K552" s="2" t="s">
        <v>634</v>
      </c>
      <c r="L552" s="1"/>
      <c r="M552" s="1">
        <v>1</v>
      </c>
      <c r="N552" s="3">
        <v>0.7</v>
      </c>
      <c r="O552" s="62"/>
      <c r="P552" s="3">
        <f t="shared" si="8"/>
        <v>0.7</v>
      </c>
      <c r="Q552" s="1"/>
      <c r="R552" s="1"/>
    </row>
    <row r="553" spans="1:18" x14ac:dyDescent="0.2">
      <c r="A553" s="1" t="s">
        <v>482</v>
      </c>
      <c r="B553" s="1" t="s">
        <v>17</v>
      </c>
      <c r="C553" s="1" t="s">
        <v>17</v>
      </c>
      <c r="D553" s="1" t="s">
        <v>13</v>
      </c>
      <c r="E553" s="1" t="s">
        <v>14</v>
      </c>
      <c r="F553" s="1" t="s">
        <v>86</v>
      </c>
      <c r="G553" s="1" t="s">
        <v>122</v>
      </c>
      <c r="H553" s="1" t="s">
        <v>15</v>
      </c>
      <c r="I553" s="1" t="s">
        <v>643</v>
      </c>
      <c r="J553" s="1" t="s">
        <v>79</v>
      </c>
      <c r="K553" s="2" t="s">
        <v>644</v>
      </c>
      <c r="L553" s="1"/>
      <c r="M553" s="1">
        <v>1</v>
      </c>
      <c r="N553" s="3">
        <v>0.7</v>
      </c>
      <c r="O553" s="62"/>
      <c r="P553" s="3">
        <f t="shared" si="8"/>
        <v>0.7</v>
      </c>
      <c r="Q553" s="1"/>
      <c r="R553" s="1"/>
    </row>
    <row r="554" spans="1:18" x14ac:dyDescent="0.2">
      <c r="A554" s="1" t="s">
        <v>482</v>
      </c>
      <c r="B554" s="1" t="s">
        <v>17</v>
      </c>
      <c r="C554" s="1" t="s">
        <v>17</v>
      </c>
      <c r="D554" s="1" t="s">
        <v>13</v>
      </c>
      <c r="E554" s="1" t="s">
        <v>14</v>
      </c>
      <c r="F554" s="1" t="s">
        <v>86</v>
      </c>
      <c r="G554" s="1" t="s">
        <v>122</v>
      </c>
      <c r="H554" s="1" t="s">
        <v>475</v>
      </c>
      <c r="I554" s="1" t="s">
        <v>526</v>
      </c>
      <c r="J554" s="1" t="s">
        <v>52</v>
      </c>
      <c r="K554" s="2" t="s">
        <v>527</v>
      </c>
      <c r="L554" s="1"/>
      <c r="M554" s="1">
        <v>1</v>
      </c>
      <c r="N554" s="3">
        <v>0.7</v>
      </c>
      <c r="O554" s="62"/>
      <c r="P554" s="3">
        <f t="shared" si="8"/>
        <v>0.7</v>
      </c>
      <c r="Q554" s="1"/>
      <c r="R554" s="1"/>
    </row>
    <row r="555" spans="1:18" x14ac:dyDescent="0.2">
      <c r="A555" s="1" t="s">
        <v>482</v>
      </c>
      <c r="B555" s="1" t="s">
        <v>17</v>
      </c>
      <c r="C555" s="1" t="s">
        <v>17</v>
      </c>
      <c r="D555" s="1" t="s">
        <v>13</v>
      </c>
      <c r="E555" s="1" t="s">
        <v>14</v>
      </c>
      <c r="F555" s="1" t="s">
        <v>86</v>
      </c>
      <c r="G555" s="1" t="s">
        <v>90</v>
      </c>
      <c r="H555" s="1" t="s">
        <v>562</v>
      </c>
      <c r="I555" s="1" t="s">
        <v>578</v>
      </c>
      <c r="J555" s="1" t="s">
        <v>59</v>
      </c>
      <c r="K555" s="2" t="s">
        <v>579</v>
      </c>
      <c r="L555" s="1"/>
      <c r="M555" s="1">
        <v>2</v>
      </c>
      <c r="N555" s="3">
        <v>0.91</v>
      </c>
      <c r="O555" s="62"/>
      <c r="P555" s="3">
        <f t="shared" ref="P555:P564" si="9">M555*N555+O555*N555</f>
        <v>1.82</v>
      </c>
      <c r="Q555" s="1"/>
      <c r="R555" s="1"/>
    </row>
    <row r="556" spans="1:18" x14ac:dyDescent="0.2">
      <c r="A556" s="1" t="s">
        <v>482</v>
      </c>
      <c r="B556" s="1" t="s">
        <v>17</v>
      </c>
      <c r="C556" s="1" t="s">
        <v>17</v>
      </c>
      <c r="D556" s="1" t="s">
        <v>13</v>
      </c>
      <c r="E556" s="1" t="s">
        <v>14</v>
      </c>
      <c r="F556" s="1" t="s">
        <v>86</v>
      </c>
      <c r="G556" s="1" t="s">
        <v>90</v>
      </c>
      <c r="H556" s="1" t="s">
        <v>145</v>
      </c>
      <c r="I556" s="1" t="s">
        <v>671</v>
      </c>
      <c r="J556" s="1" t="s">
        <v>672</v>
      </c>
      <c r="K556" s="2" t="s">
        <v>673</v>
      </c>
      <c r="L556" s="1"/>
      <c r="M556" s="1">
        <v>1</v>
      </c>
      <c r="N556" s="3">
        <v>0.7</v>
      </c>
      <c r="O556" s="62"/>
      <c r="P556" s="3">
        <f t="shared" si="9"/>
        <v>0.7</v>
      </c>
      <c r="Q556" s="1"/>
      <c r="R556" s="1"/>
    </row>
    <row r="557" spans="1:18" x14ac:dyDescent="0.2">
      <c r="A557" s="1" t="s">
        <v>482</v>
      </c>
      <c r="B557" s="1" t="s">
        <v>17</v>
      </c>
      <c r="C557" s="1" t="s">
        <v>17</v>
      </c>
      <c r="D557" s="1" t="s">
        <v>13</v>
      </c>
      <c r="E557" s="1" t="s">
        <v>14</v>
      </c>
      <c r="F557" s="1" t="s">
        <v>86</v>
      </c>
      <c r="G557" s="1" t="s">
        <v>122</v>
      </c>
      <c r="H557" s="1" t="s">
        <v>269</v>
      </c>
      <c r="I557" s="1" t="s">
        <v>270</v>
      </c>
      <c r="J557" s="1" t="s">
        <v>75</v>
      </c>
      <c r="K557" s="2" t="s">
        <v>516</v>
      </c>
      <c r="L557" s="1"/>
      <c r="M557" s="1">
        <v>1</v>
      </c>
      <c r="N557" s="3">
        <v>0.7</v>
      </c>
      <c r="O557" s="62"/>
      <c r="P557" s="3">
        <f t="shared" si="9"/>
        <v>0.7</v>
      </c>
      <c r="Q557" s="1"/>
      <c r="R557" s="1"/>
    </row>
    <row r="558" spans="1:18" s="1" customFormat="1" x14ac:dyDescent="0.2">
      <c r="A558" s="1" t="s">
        <v>482</v>
      </c>
      <c r="B558" s="1" t="s">
        <v>17</v>
      </c>
      <c r="C558" s="1" t="s">
        <v>17</v>
      </c>
      <c r="D558" s="1" t="s">
        <v>13</v>
      </c>
      <c r="E558" s="1" t="s">
        <v>14</v>
      </c>
      <c r="F558" s="1" t="s">
        <v>86</v>
      </c>
      <c r="G558" s="1" t="s">
        <v>122</v>
      </c>
      <c r="H558" s="1" t="s">
        <v>269</v>
      </c>
      <c r="I558" s="1" t="s">
        <v>693</v>
      </c>
      <c r="J558" s="1" t="s">
        <v>58</v>
      </c>
      <c r="K558" s="2" t="s">
        <v>694</v>
      </c>
      <c r="M558" s="1">
        <v>1</v>
      </c>
      <c r="N558" s="3">
        <v>0.7</v>
      </c>
      <c r="O558" s="62"/>
      <c r="P558" s="3">
        <f t="shared" si="9"/>
        <v>0.7</v>
      </c>
    </row>
    <row r="559" spans="1:18" s="1" customFormat="1" x14ac:dyDescent="0.2">
      <c r="A559" s="1" t="s">
        <v>482</v>
      </c>
      <c r="B559" s="1" t="s">
        <v>17</v>
      </c>
      <c r="C559" s="1" t="s">
        <v>17</v>
      </c>
      <c r="D559" s="1" t="s">
        <v>13</v>
      </c>
      <c r="E559" s="1" t="s">
        <v>14</v>
      </c>
      <c r="F559" s="1" t="s">
        <v>86</v>
      </c>
      <c r="G559" s="1" t="s">
        <v>490</v>
      </c>
      <c r="H559" s="1" t="s">
        <v>277</v>
      </c>
      <c r="I559" s="1" t="s">
        <v>277</v>
      </c>
      <c r="J559" s="1" t="s">
        <v>278</v>
      </c>
      <c r="K559" s="2" t="s">
        <v>746</v>
      </c>
      <c r="M559" s="1">
        <v>1</v>
      </c>
      <c r="N559" s="3">
        <v>0.7</v>
      </c>
      <c r="O559" s="62"/>
      <c r="P559" s="3">
        <f t="shared" si="9"/>
        <v>0.7</v>
      </c>
    </row>
    <row r="560" spans="1:18" s="1" customFormat="1" x14ac:dyDescent="0.2">
      <c r="A560" s="1" t="s">
        <v>482</v>
      </c>
      <c r="B560" s="1" t="s">
        <v>17</v>
      </c>
      <c r="C560" s="1" t="s">
        <v>17</v>
      </c>
      <c r="D560" s="1" t="s">
        <v>13</v>
      </c>
      <c r="E560" s="1" t="s">
        <v>14</v>
      </c>
      <c r="F560" s="1" t="s">
        <v>86</v>
      </c>
      <c r="G560" s="1" t="s">
        <v>122</v>
      </c>
      <c r="H560" s="1" t="s">
        <v>269</v>
      </c>
      <c r="I560" s="1" t="s">
        <v>503</v>
      </c>
      <c r="J560" s="1" t="s">
        <v>80</v>
      </c>
      <c r="K560" s="2" t="s">
        <v>625</v>
      </c>
      <c r="M560" s="1">
        <v>1</v>
      </c>
      <c r="N560" s="3">
        <v>0.7</v>
      </c>
      <c r="O560" s="62"/>
      <c r="P560" s="3">
        <f t="shared" si="9"/>
        <v>0.7</v>
      </c>
    </row>
    <row r="561" spans="1:16" s="1" customFormat="1" x14ac:dyDescent="0.2">
      <c r="A561" s="1" t="s">
        <v>482</v>
      </c>
      <c r="B561" s="1" t="s">
        <v>17</v>
      </c>
      <c r="C561" s="1" t="s">
        <v>17</v>
      </c>
      <c r="D561" s="1" t="s">
        <v>13</v>
      </c>
      <c r="E561" s="1" t="s">
        <v>14</v>
      </c>
      <c r="F561" s="1" t="s">
        <v>86</v>
      </c>
      <c r="G561" s="1" t="s">
        <v>122</v>
      </c>
      <c r="H561" s="1" t="s">
        <v>269</v>
      </c>
      <c r="I561" s="1" t="s">
        <v>503</v>
      </c>
      <c r="J561" s="1" t="s">
        <v>483</v>
      </c>
      <c r="K561" s="2" t="s">
        <v>504</v>
      </c>
      <c r="M561" s="1">
        <v>1</v>
      </c>
      <c r="N561" s="3">
        <v>0.7</v>
      </c>
      <c r="O561" s="62"/>
      <c r="P561" s="3">
        <f t="shared" si="9"/>
        <v>0.7</v>
      </c>
    </row>
    <row r="562" spans="1:16" s="1" customFormat="1" x14ac:dyDescent="0.2">
      <c r="A562" s="1" t="s">
        <v>482</v>
      </c>
      <c r="B562" s="1" t="s">
        <v>17</v>
      </c>
      <c r="C562" s="1" t="s">
        <v>17</v>
      </c>
      <c r="D562" s="1" t="s">
        <v>13</v>
      </c>
      <c r="E562" s="1" t="s">
        <v>14</v>
      </c>
      <c r="F562" s="1" t="s">
        <v>86</v>
      </c>
      <c r="G562" s="1" t="s">
        <v>122</v>
      </c>
      <c r="H562" s="1" t="s">
        <v>83</v>
      </c>
      <c r="I562" s="1" t="s">
        <v>700</v>
      </c>
      <c r="J562" s="1" t="s">
        <v>701</v>
      </c>
      <c r="K562" s="2" t="s">
        <v>702</v>
      </c>
      <c r="M562" s="1">
        <v>1</v>
      </c>
      <c r="N562" s="3">
        <v>0.7</v>
      </c>
      <c r="O562" s="62"/>
      <c r="P562" s="3">
        <f t="shared" si="9"/>
        <v>0.7</v>
      </c>
    </row>
    <row r="563" spans="1:16" s="1" customFormat="1" x14ac:dyDescent="0.2">
      <c r="A563" s="1" t="s">
        <v>482</v>
      </c>
      <c r="B563" s="1" t="s">
        <v>17</v>
      </c>
      <c r="C563" s="1" t="s">
        <v>17</v>
      </c>
      <c r="D563" s="1" t="s">
        <v>13</v>
      </c>
      <c r="E563" s="1" t="s">
        <v>14</v>
      </c>
      <c r="F563" s="1" t="s">
        <v>86</v>
      </c>
      <c r="G563" s="1" t="s">
        <v>122</v>
      </c>
      <c r="H563" s="1" t="s">
        <v>269</v>
      </c>
      <c r="I563" s="1" t="s">
        <v>607</v>
      </c>
      <c r="J563" s="1" t="s">
        <v>608</v>
      </c>
      <c r="K563" s="2" t="s">
        <v>609</v>
      </c>
      <c r="M563" s="1">
        <v>1</v>
      </c>
      <c r="N563" s="3">
        <v>0.7</v>
      </c>
      <c r="O563" s="62"/>
      <c r="P563" s="3">
        <f t="shared" si="9"/>
        <v>0.7</v>
      </c>
    </row>
    <row r="564" spans="1:16" s="1" customFormat="1" x14ac:dyDescent="0.2">
      <c r="A564" s="1" t="s">
        <v>482</v>
      </c>
      <c r="B564" s="1" t="s">
        <v>17</v>
      </c>
      <c r="C564" s="1" t="s">
        <v>17</v>
      </c>
      <c r="D564" s="1" t="s">
        <v>13</v>
      </c>
      <c r="E564" s="1" t="s">
        <v>14</v>
      </c>
      <c r="F564" s="1" t="s">
        <v>86</v>
      </c>
      <c r="G564" s="1" t="s">
        <v>122</v>
      </c>
      <c r="H564" s="1" t="s">
        <v>145</v>
      </c>
      <c r="I564" s="1" t="s">
        <v>537</v>
      </c>
      <c r="J564" s="1" t="s">
        <v>537</v>
      </c>
      <c r="K564" s="2" t="s">
        <v>538</v>
      </c>
      <c r="M564" s="1">
        <v>1</v>
      </c>
      <c r="N564" s="3">
        <v>0.91</v>
      </c>
      <c r="O564" s="62"/>
      <c r="P564" s="3">
        <f t="shared" si="9"/>
        <v>0.91</v>
      </c>
    </row>
    <row r="565" spans="1:16" s="6" customFormat="1" x14ac:dyDescent="0.2">
      <c r="N565" s="7"/>
      <c r="O565" s="60"/>
      <c r="P565" s="7"/>
    </row>
    <row r="566" spans="1:16" s="6" customFormat="1" x14ac:dyDescent="0.2">
      <c r="N566" s="7"/>
      <c r="O566" s="60"/>
      <c r="P566" s="7"/>
    </row>
    <row r="567" spans="1:16" s="6" customFormat="1" x14ac:dyDescent="0.2">
      <c r="K567" s="6" t="s">
        <v>1249</v>
      </c>
      <c r="M567" s="6">
        <f>SUM(M3:M566)</f>
        <v>975</v>
      </c>
      <c r="N567" s="7"/>
      <c r="O567" s="60">
        <f>SUM(O3:O566)</f>
        <v>-7</v>
      </c>
      <c r="P567" s="7"/>
    </row>
    <row r="568" spans="1:16" s="58" customFormat="1" x14ac:dyDescent="0.2">
      <c r="K568" s="58" t="s">
        <v>1250</v>
      </c>
      <c r="M568" s="60">
        <f>O567</f>
        <v>-7</v>
      </c>
      <c r="N568" s="59"/>
      <c r="O568" s="60"/>
      <c r="P568" s="59"/>
    </row>
    <row r="569" spans="1:16" s="6" customFormat="1" x14ac:dyDescent="0.2">
      <c r="K569" s="6" t="s">
        <v>1251</v>
      </c>
      <c r="M569" s="9">
        <f>M568+M567</f>
        <v>968</v>
      </c>
      <c r="N569" s="7"/>
      <c r="O569" s="60"/>
      <c r="P569" s="7">
        <f>SUM(P3:P568)</f>
        <v>4050.8599999999983</v>
      </c>
    </row>
  </sheetData>
  <sortState xmlns:xlrd2="http://schemas.microsoft.com/office/spreadsheetml/2017/richdata2" ref="A3:R564">
    <sortCondition ref="C3:C564"/>
    <sortCondition ref="F3:F564"/>
    <sortCondition ref="K3:K56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998CA-1666-4D8E-A989-BF1FF7868A80}">
  <dimension ref="A1:SY48"/>
  <sheetViews>
    <sheetView workbookViewId="0">
      <selection activeCell="C27" sqref="C27"/>
    </sheetView>
  </sheetViews>
  <sheetFormatPr defaultRowHeight="12" x14ac:dyDescent="0.2"/>
  <cols>
    <col min="1" max="1" width="14.140625" style="16" bestFit="1" customWidth="1"/>
    <col min="2" max="3" width="9.140625" style="16"/>
    <col min="4" max="4" width="14.140625" style="16" bestFit="1" customWidth="1"/>
    <col min="5" max="6" width="9.140625" style="16"/>
    <col min="7" max="7" width="14.140625" style="16" bestFit="1" customWidth="1"/>
    <col min="8" max="9" width="9.140625" style="16"/>
    <col min="10" max="10" width="14.140625" style="16" bestFit="1" customWidth="1"/>
    <col min="11" max="12" width="9.140625" style="16"/>
    <col min="13" max="13" width="14.140625" style="16" bestFit="1" customWidth="1"/>
    <col min="14" max="15" width="9.140625" style="16"/>
    <col min="16" max="16" width="14.140625" style="16" bestFit="1" customWidth="1"/>
    <col min="17" max="18" width="9.140625" style="16"/>
    <col min="19" max="19" width="14.140625" style="16" bestFit="1" customWidth="1"/>
    <col min="20" max="21" width="9.140625" style="16"/>
    <col min="22" max="22" width="14.140625" style="16" bestFit="1" customWidth="1"/>
    <col min="23" max="24" width="9.140625" style="16"/>
    <col min="25" max="25" width="14.140625" style="16" bestFit="1" customWidth="1"/>
    <col min="26" max="27" width="9.140625" style="16"/>
    <col min="28" max="28" width="14.140625" style="16" bestFit="1" customWidth="1"/>
    <col min="29" max="30" width="9.140625" style="16"/>
    <col min="31" max="31" width="14.140625" style="16" bestFit="1" customWidth="1"/>
    <col min="32" max="33" width="9.140625" style="16"/>
    <col min="34" max="34" width="14.140625" style="16" bestFit="1" customWidth="1"/>
    <col min="35" max="36" width="9.140625" style="16"/>
    <col min="37" max="37" width="14.140625" style="16" bestFit="1" customWidth="1"/>
    <col min="38" max="39" width="9.140625" style="16"/>
    <col min="40" max="40" width="14.140625" style="16" bestFit="1" customWidth="1"/>
    <col min="41" max="42" width="9.140625" style="16"/>
    <col min="43" max="43" width="14.140625" style="16" bestFit="1" customWidth="1"/>
    <col min="44" max="45" width="9.140625" style="16"/>
    <col min="46" max="46" width="14.140625" style="16" bestFit="1" customWidth="1"/>
    <col min="47" max="48" width="9.140625" style="16"/>
    <col min="49" max="49" width="14.140625" style="16" bestFit="1" customWidth="1"/>
    <col min="50" max="51" width="9.140625" style="16"/>
    <col min="52" max="52" width="14.140625" style="16" bestFit="1" customWidth="1"/>
    <col min="53" max="54" width="9.140625" style="16"/>
    <col min="55" max="55" width="14.140625" style="16" bestFit="1" customWidth="1"/>
    <col min="56" max="57" width="9.140625" style="16"/>
    <col min="58" max="58" width="14.140625" style="16" bestFit="1" customWidth="1"/>
    <col min="59" max="60" width="9.140625" style="16"/>
    <col min="61" max="61" width="14.140625" style="16" bestFit="1" customWidth="1"/>
    <col min="62" max="63" width="9.140625" style="16"/>
    <col min="64" max="64" width="14.140625" style="16" bestFit="1" customWidth="1"/>
    <col min="65" max="66" width="9.140625" style="16"/>
    <col min="67" max="67" width="14.140625" style="16" bestFit="1" customWidth="1"/>
    <col min="68" max="69" width="9.140625" style="16"/>
    <col min="70" max="70" width="14.140625" style="16" bestFit="1" customWidth="1"/>
    <col min="71" max="72" width="9.140625" style="16"/>
    <col min="73" max="73" width="14.140625" style="16" bestFit="1" customWidth="1"/>
    <col min="74" max="75" width="9.140625" style="16"/>
    <col min="76" max="76" width="14.140625" style="16" bestFit="1" customWidth="1"/>
    <col min="77" max="78" width="9.140625" style="16"/>
    <col min="79" max="79" width="14.140625" style="16" bestFit="1" customWidth="1"/>
    <col min="80" max="81" width="9.140625" style="16"/>
    <col min="82" max="82" width="14.140625" style="16" bestFit="1" customWidth="1"/>
    <col min="83" max="84" width="9.140625" style="16"/>
    <col min="85" max="85" width="14.140625" style="16" bestFit="1" customWidth="1"/>
    <col min="86" max="87" width="9.140625" style="16"/>
    <col min="88" max="88" width="14.140625" style="16" bestFit="1" customWidth="1"/>
    <col min="89" max="90" width="9.140625" style="16"/>
    <col min="91" max="91" width="14.140625" style="16" bestFit="1" customWidth="1"/>
    <col min="92" max="93" width="9.140625" style="16"/>
    <col min="94" max="94" width="14.140625" style="16" bestFit="1" customWidth="1"/>
    <col min="95" max="96" width="9.140625" style="16"/>
    <col min="97" max="97" width="14.140625" style="16" bestFit="1" customWidth="1"/>
    <col min="98" max="99" width="9.140625" style="16"/>
    <col min="100" max="100" width="14.140625" style="16" bestFit="1" customWidth="1"/>
    <col min="101" max="102" width="9.140625" style="16"/>
    <col min="103" max="103" width="14.140625" style="16" bestFit="1" customWidth="1"/>
    <col min="104" max="105" width="9.140625" style="16"/>
    <col min="106" max="106" width="14.140625" style="16" bestFit="1" customWidth="1"/>
    <col min="107" max="108" width="9.140625" style="16"/>
    <col min="109" max="109" width="14.140625" style="16" bestFit="1" customWidth="1"/>
    <col min="110" max="111" width="9.140625" style="16"/>
    <col min="112" max="112" width="14.140625" style="16" bestFit="1" customWidth="1"/>
    <col min="113" max="114" width="9.140625" style="16"/>
    <col min="115" max="115" width="14.140625" style="16" bestFit="1" customWidth="1"/>
    <col min="116" max="117" width="9.140625" style="16"/>
    <col min="118" max="118" width="14.140625" style="16" bestFit="1" customWidth="1"/>
    <col min="119" max="120" width="12.28515625" style="16" customWidth="1"/>
    <col min="121" max="121" width="16.140625" style="16" customWidth="1"/>
    <col min="122" max="123" width="10.42578125" style="16" customWidth="1"/>
    <col min="124" max="124" width="16.85546875" style="16" customWidth="1"/>
    <col min="125" max="126" width="12.140625" style="16" customWidth="1"/>
    <col min="127" max="127" width="14.5703125" style="16" customWidth="1"/>
    <col min="128" max="129" width="12.28515625" style="16" customWidth="1"/>
    <col min="130" max="130" width="15.140625" style="16" customWidth="1"/>
    <col min="131" max="132" width="12.7109375" style="16" customWidth="1"/>
    <col min="133" max="133" width="22.7109375" style="16" customWidth="1"/>
    <col min="134" max="135" width="9.140625" style="16"/>
    <col min="136" max="136" width="15.140625" style="16" customWidth="1"/>
    <col min="137" max="138" width="9.28515625" style="16" customWidth="1"/>
    <col min="139" max="139" width="15.140625" style="16" customWidth="1"/>
    <col min="140" max="141" width="9.28515625" style="16" customWidth="1"/>
    <col min="142" max="142" width="16.28515625" style="16" customWidth="1"/>
    <col min="143" max="144" width="9.42578125" style="16" customWidth="1"/>
    <col min="145" max="145" width="16.28515625" style="16" customWidth="1"/>
    <col min="146" max="147" width="9.42578125" style="16" customWidth="1"/>
    <col min="148" max="148" width="16.140625" style="16" customWidth="1"/>
    <col min="149" max="150" width="9.140625" style="16"/>
    <col min="151" max="151" width="16.140625" style="16" customWidth="1"/>
    <col min="152" max="153" width="9" style="16" customWidth="1"/>
    <col min="154" max="154" width="15.7109375" style="16" customWidth="1"/>
    <col min="155" max="156" width="9.140625" style="16"/>
    <col min="157" max="157" width="15.85546875" style="16" customWidth="1"/>
    <col min="158" max="159" width="9.140625" style="16"/>
    <col min="160" max="160" width="16.140625" style="16" customWidth="1"/>
    <col min="161" max="162" width="9.28515625" style="16" customWidth="1"/>
    <col min="163" max="163" width="16" style="16" customWidth="1"/>
    <col min="164" max="165" width="9.28515625" style="16" customWidth="1"/>
    <col min="166" max="166" width="15.85546875" style="16" customWidth="1"/>
    <col min="167" max="168" width="9.140625" style="16"/>
    <col min="169" max="169" width="15.85546875" style="16" customWidth="1"/>
    <col min="170" max="171" width="9.28515625" style="16" customWidth="1"/>
    <col min="172" max="172" width="16.5703125" style="16" customWidth="1"/>
    <col min="173" max="174" width="9.140625" style="16"/>
    <col min="175" max="175" width="16.7109375" style="16" customWidth="1"/>
    <col min="176" max="177" width="9.140625" style="16"/>
    <col min="178" max="178" width="16.7109375" style="16" customWidth="1"/>
    <col min="179" max="180" width="9" style="16" customWidth="1"/>
    <col min="181" max="181" width="4.7109375" style="16" customWidth="1"/>
    <col min="182" max="182" width="20.42578125" style="16" customWidth="1"/>
    <col min="183" max="184" width="9.42578125" style="16" customWidth="1"/>
    <col min="185" max="185" width="20.42578125" style="16" customWidth="1"/>
    <col min="186" max="187" width="9.28515625" style="16" customWidth="1"/>
    <col min="188" max="188" width="20.42578125" style="16" customWidth="1"/>
    <col min="189" max="190" width="9.28515625" style="16" customWidth="1"/>
    <col min="191" max="191" width="20.42578125" style="16" customWidth="1"/>
    <col min="192" max="193" width="9.140625" style="16"/>
    <col min="194" max="194" width="20.42578125" style="16" customWidth="1"/>
    <col min="195" max="196" width="9.140625" style="16"/>
    <col min="197" max="197" width="20.42578125" style="16" customWidth="1"/>
    <col min="198" max="199" width="9.140625" style="16"/>
    <col min="200" max="200" width="20.42578125" style="16" customWidth="1"/>
    <col min="201" max="202" width="9.140625" style="16"/>
    <col min="203" max="203" width="20.42578125" style="16" customWidth="1"/>
    <col min="204" max="205" width="9.140625" style="16"/>
    <col min="206" max="206" width="20.42578125" style="16" customWidth="1"/>
    <col min="207" max="208" width="9" style="16" customWidth="1"/>
    <col min="209" max="209" width="20.42578125" style="16" customWidth="1"/>
    <col min="210" max="211" width="9.42578125" style="16" customWidth="1"/>
    <col min="212" max="212" width="20.42578125" style="16" customWidth="1"/>
    <col min="213" max="214" width="9.42578125" style="16" customWidth="1"/>
    <col min="215" max="215" width="20.42578125" style="16" customWidth="1"/>
    <col min="216" max="217" width="9" style="16" customWidth="1"/>
    <col min="218" max="218" width="20.42578125" style="16" customWidth="1"/>
    <col min="219" max="220" width="9.140625" style="16"/>
    <col min="221" max="221" width="20.42578125" style="16" customWidth="1"/>
    <col min="222" max="223" width="9.42578125" style="16" customWidth="1"/>
    <col min="224" max="224" width="20.42578125" style="16" customWidth="1"/>
    <col min="225" max="226" width="9.140625" style="16"/>
    <col min="227" max="227" width="20.42578125" style="16" customWidth="1"/>
    <col min="228" max="229" width="9.42578125" style="16" customWidth="1"/>
    <col min="230" max="230" width="20.42578125" style="16" customWidth="1"/>
    <col min="231" max="232" width="9.140625" style="16"/>
    <col min="233" max="233" width="20.42578125" style="16" customWidth="1"/>
    <col min="234" max="235" width="9.140625" style="16"/>
    <col min="236" max="236" width="20.42578125" style="16" customWidth="1"/>
    <col min="237" max="238" width="9" style="16" customWidth="1"/>
    <col min="239" max="239" width="20.42578125" style="16" customWidth="1"/>
    <col min="240" max="241" width="9.140625" style="16"/>
    <col min="242" max="242" width="20.42578125" style="16" customWidth="1"/>
    <col min="243" max="244" width="9.7109375" style="16" customWidth="1"/>
    <col min="245" max="245" width="20.42578125" style="16" customWidth="1"/>
    <col min="246" max="247" width="9" style="16" customWidth="1"/>
    <col min="248" max="248" width="20.42578125" style="16" customWidth="1"/>
    <col min="249" max="250" width="9.140625" style="16"/>
    <col min="251" max="251" width="20.42578125" style="16" customWidth="1"/>
    <col min="252" max="253" width="9.140625" style="16"/>
    <col min="254" max="254" width="20.42578125" style="16" customWidth="1"/>
    <col min="255" max="256" width="9.42578125" style="16" customWidth="1"/>
    <col min="257" max="257" width="20.42578125" style="16" customWidth="1"/>
    <col min="258" max="259" width="9.140625" style="16"/>
    <col min="260" max="260" width="20.42578125" style="16" customWidth="1"/>
    <col min="261" max="262" width="9" style="16" customWidth="1"/>
    <col min="263" max="263" width="20.42578125" style="16" customWidth="1"/>
    <col min="264" max="265" width="9" style="16" customWidth="1"/>
    <col min="266" max="266" width="20.42578125" style="16" customWidth="1"/>
    <col min="267" max="268" width="9.140625" style="16"/>
    <col min="269" max="269" width="20.42578125" style="16" customWidth="1"/>
    <col min="270" max="271" width="9.140625" style="16"/>
    <col min="272" max="272" width="20.42578125" style="16" customWidth="1"/>
    <col min="273" max="274" width="9" style="16" customWidth="1"/>
    <col min="275" max="275" width="20.42578125" style="16" customWidth="1"/>
    <col min="276" max="277" width="9.140625" style="16"/>
    <col min="278" max="278" width="20.42578125" style="16" customWidth="1"/>
    <col min="279" max="280" width="9.42578125" style="16" customWidth="1"/>
    <col min="281" max="281" width="20.42578125" style="16" customWidth="1"/>
    <col min="282" max="283" width="9.140625" style="16"/>
    <col min="284" max="284" width="20.42578125" style="16" customWidth="1"/>
    <col min="285" max="286" width="9.140625" style="16"/>
    <col min="287" max="287" width="20.42578125" style="16" customWidth="1"/>
    <col min="288" max="289" width="9" style="16" customWidth="1"/>
    <col min="290" max="290" width="20.42578125" style="16" customWidth="1"/>
    <col min="291" max="292" width="9" style="16" customWidth="1"/>
    <col min="293" max="293" width="20.42578125" style="16" customWidth="1"/>
    <col min="294" max="295" width="9" style="16" customWidth="1"/>
    <col min="296" max="296" width="19.85546875" style="16" customWidth="1"/>
    <col min="297" max="298" width="9.140625" style="16"/>
    <col min="299" max="299" width="18.7109375" style="16" customWidth="1"/>
    <col min="300" max="301" width="9.140625" style="16"/>
    <col min="302" max="302" width="18.7109375" style="16" customWidth="1"/>
    <col min="303" max="304" width="9.140625" style="16"/>
    <col min="305" max="305" width="18.5703125" style="16" customWidth="1"/>
    <col min="306" max="307" width="9.28515625" style="16" customWidth="1"/>
    <col min="308" max="308" width="18.5703125" style="16" customWidth="1"/>
    <col min="309" max="310" width="9.28515625" style="16" customWidth="1"/>
    <col min="311" max="311" width="18.5703125" style="16" customWidth="1"/>
    <col min="312" max="313" width="9.28515625" style="16" customWidth="1"/>
    <col min="314" max="314" width="18.5703125" style="16" customWidth="1"/>
    <col min="315" max="316" width="9.140625" style="16"/>
    <col min="317" max="317" width="18.5703125" style="16" customWidth="1"/>
    <col min="318" max="319" width="9.140625" style="16"/>
    <col min="320" max="320" width="18.5703125" style="16" customWidth="1"/>
    <col min="321" max="322" width="9.140625" style="16"/>
    <col min="323" max="323" width="18.5703125" style="16" customWidth="1"/>
    <col min="324" max="325" width="9.140625" style="16"/>
    <col min="326" max="326" width="16.7109375" style="16" customWidth="1"/>
    <col min="327" max="328" width="9.140625" style="16"/>
    <col min="329" max="329" width="16.7109375" style="16" customWidth="1"/>
    <col min="330" max="331" width="9.140625" style="16"/>
    <col min="332" max="332" width="16.7109375" style="16" customWidth="1"/>
    <col min="333" max="334" width="8.85546875" style="16" customWidth="1"/>
    <col min="335" max="335" width="16.7109375" style="16" customWidth="1"/>
    <col min="336" max="337" width="8.85546875" style="16" customWidth="1"/>
    <col min="338" max="338" width="16.7109375" style="16" customWidth="1"/>
    <col min="339" max="340" width="8.85546875" style="16" customWidth="1"/>
    <col min="341" max="341" width="16.7109375" style="16" customWidth="1"/>
    <col min="342" max="343" width="9" style="16" customWidth="1"/>
    <col min="344" max="344" width="16.7109375" style="16" customWidth="1"/>
    <col min="345" max="346" width="8.85546875" style="16" customWidth="1"/>
    <col min="347" max="347" width="14.140625" style="16" customWidth="1"/>
    <col min="348" max="349" width="9" style="16" customWidth="1"/>
    <col min="350" max="350" width="14" style="16" customWidth="1"/>
    <col min="351" max="352" width="8.85546875" style="16" customWidth="1"/>
    <col min="353" max="353" width="14" style="16" customWidth="1"/>
    <col min="354" max="355" width="8.85546875" style="16" customWidth="1"/>
    <col min="356" max="356" width="14" style="16" customWidth="1"/>
    <col min="357" max="358" width="8.85546875" style="16" customWidth="1"/>
    <col min="359" max="359" width="14" style="16" customWidth="1"/>
    <col min="360" max="361" width="8.85546875" style="16" customWidth="1"/>
    <col min="362" max="362" width="14.140625" style="16" customWidth="1"/>
    <col min="363" max="364" width="9" style="16" customWidth="1"/>
    <col min="365" max="365" width="14.140625" style="16" customWidth="1"/>
    <col min="366" max="367" width="9" style="16" customWidth="1"/>
    <col min="368" max="368" width="14.140625" style="16" customWidth="1"/>
    <col min="369" max="370" width="9" style="16" customWidth="1"/>
    <col min="371" max="371" width="14" style="16" customWidth="1"/>
    <col min="372" max="373" width="9" style="16" customWidth="1"/>
    <col min="374" max="374" width="14" style="16" customWidth="1"/>
    <col min="375" max="376" width="9" style="16" customWidth="1"/>
    <col min="377" max="377" width="14" style="16" customWidth="1"/>
    <col min="378" max="379" width="9" style="16" customWidth="1"/>
    <col min="380" max="380" width="14.140625" style="16" customWidth="1"/>
    <col min="381" max="382" width="9.28515625" style="16" customWidth="1"/>
    <col min="383" max="383" width="14.140625" style="16" customWidth="1"/>
    <col min="384" max="385" width="9.28515625" style="16" customWidth="1"/>
    <col min="386" max="386" width="14.140625" style="16" customWidth="1"/>
    <col min="387" max="388" width="9.28515625" style="16" customWidth="1"/>
    <col min="389" max="389" width="14" style="16" customWidth="1"/>
    <col min="390" max="391" width="9.140625" style="16"/>
    <col min="392" max="392" width="14" style="16" customWidth="1"/>
    <col min="393" max="394" width="9.140625" style="16"/>
    <col min="395" max="395" width="14.140625" style="16" customWidth="1"/>
    <col min="396" max="397" width="9.140625" style="16"/>
    <col min="398" max="398" width="14" style="16" customWidth="1"/>
    <col min="399" max="400" width="9.140625" style="16"/>
    <col min="401" max="401" width="13.85546875" style="16" customWidth="1"/>
    <col min="402" max="403" width="9.140625" style="16"/>
    <col min="404" max="404" width="13.85546875" style="16" customWidth="1"/>
    <col min="405" max="405" width="9.140625" style="16"/>
    <col min="406" max="406" width="9.28515625" style="16" customWidth="1"/>
    <col min="407" max="407" width="13.85546875" style="16" customWidth="1"/>
    <col min="408" max="408" width="9" style="16" customWidth="1"/>
    <col min="409" max="409" width="8.85546875" style="16" customWidth="1"/>
    <col min="410" max="410" width="13.7109375" style="16" customWidth="1"/>
    <col min="411" max="411" width="9" style="16" customWidth="1"/>
    <col min="412" max="412" width="9.140625" style="16"/>
    <col min="413" max="413" width="13.7109375" style="16" customWidth="1"/>
    <col min="414" max="415" width="9.140625" style="16"/>
    <col min="416" max="416" width="13.7109375" style="16" customWidth="1"/>
    <col min="417" max="418" width="9.140625" style="16"/>
    <col min="419" max="419" width="13.7109375" style="16" customWidth="1"/>
    <col min="420" max="421" width="9.140625" style="16"/>
    <col min="422" max="422" width="13.5703125" style="16" customWidth="1"/>
    <col min="423" max="424" width="9.140625" style="16"/>
    <col min="425" max="425" width="13.5703125" style="16" customWidth="1"/>
    <col min="426" max="427" width="9.140625" style="16"/>
    <col min="428" max="428" width="13.5703125" style="16" customWidth="1"/>
    <col min="429" max="430" width="9.140625" style="16"/>
    <col min="431" max="431" width="13.5703125" style="16" customWidth="1"/>
    <col min="432" max="433" width="9" style="16" customWidth="1"/>
    <col min="434" max="434" width="13.5703125" style="16" customWidth="1"/>
    <col min="435" max="436" width="9" style="16" customWidth="1"/>
    <col min="437" max="437" width="13.85546875" style="16" customWidth="1"/>
    <col min="438" max="439" width="9.140625" style="16"/>
    <col min="440" max="440" width="13.85546875" style="16" customWidth="1"/>
    <col min="441" max="442" width="9.140625" style="16"/>
    <col min="443" max="443" width="13.85546875" style="16" customWidth="1"/>
    <col min="444" max="445" width="9.140625" style="16"/>
    <col min="446" max="446" width="13.85546875" style="16" customWidth="1"/>
    <col min="447" max="448" width="9.140625" style="16"/>
    <col min="449" max="449" width="13.85546875" style="16" customWidth="1"/>
    <col min="450" max="451" width="9.140625" style="16"/>
    <col min="452" max="452" width="13.28515625" style="16" customWidth="1"/>
    <col min="453" max="453" width="9.140625" style="16"/>
    <col min="454" max="454" width="9" style="16" customWidth="1"/>
    <col min="455" max="455" width="13.28515625" style="16" customWidth="1"/>
    <col min="456" max="457" width="9.140625" style="16"/>
    <col min="458" max="458" width="13.28515625" style="16" customWidth="1"/>
    <col min="459" max="460" width="9.140625" style="16"/>
    <col min="461" max="461" width="13.28515625" style="16" customWidth="1"/>
    <col min="462" max="463" width="9.140625" style="16"/>
    <col min="464" max="464" width="13.140625" style="16" customWidth="1"/>
    <col min="465" max="465" width="9.140625" style="16"/>
    <col min="466" max="466" width="9.7109375" style="16" customWidth="1"/>
    <col min="467" max="467" width="13.5703125" style="16" customWidth="1"/>
    <col min="468" max="468" width="9.140625" style="16"/>
    <col min="469" max="469" width="9.7109375" style="16" customWidth="1"/>
    <col min="470" max="470" width="13.28515625" style="16" customWidth="1"/>
    <col min="471" max="472" width="9.140625" style="16"/>
    <col min="473" max="473" width="13.85546875" style="16" customWidth="1"/>
    <col min="474" max="474" width="9" style="16" customWidth="1"/>
    <col min="475" max="475" width="9.140625" style="16"/>
    <col min="476" max="476" width="10.85546875" style="16" customWidth="1"/>
    <col min="477" max="488" width="9.140625" style="16"/>
    <col min="489" max="489" width="9.7109375" style="16" customWidth="1"/>
    <col min="490" max="490" width="9.28515625" style="16" customWidth="1"/>
    <col min="491" max="491" width="9.140625" style="16"/>
    <col min="492" max="492" width="9.7109375" style="16" customWidth="1"/>
    <col min="493" max="493" width="9.28515625" style="16" customWidth="1"/>
    <col min="494" max="494" width="9.140625" style="16"/>
    <col min="495" max="495" width="9.7109375" style="16" customWidth="1"/>
    <col min="496" max="496" width="9.28515625" style="16" customWidth="1"/>
    <col min="497" max="497" width="9.140625" style="16"/>
    <col min="498" max="499" width="9.28515625" style="16" customWidth="1"/>
    <col min="500" max="500" width="9.140625" style="16"/>
    <col min="501" max="501" width="9.7109375" style="16" customWidth="1"/>
    <col min="502" max="502" width="9.28515625" style="16" customWidth="1"/>
    <col min="503" max="616" width="9.140625" style="16"/>
    <col min="617" max="617" width="23.140625" style="16" customWidth="1"/>
    <col min="618" max="618" width="14.140625" style="16" customWidth="1"/>
    <col min="619" max="620" width="9" style="16" customWidth="1"/>
    <col min="621" max="621" width="14.140625" style="16" customWidth="1"/>
    <col min="622" max="623" width="9" style="16" customWidth="1"/>
    <col min="624" max="624" width="14.140625" style="16" customWidth="1"/>
    <col min="625" max="626" width="9" style="16" customWidth="1"/>
    <col min="627" max="627" width="14" style="16" customWidth="1"/>
    <col min="628" max="629" width="9" style="16" customWidth="1"/>
    <col min="630" max="630" width="14" style="16" customWidth="1"/>
    <col min="631" max="632" width="9" style="16" customWidth="1"/>
    <col min="633" max="633" width="14" style="16" customWidth="1"/>
    <col min="634" max="635" width="9" style="16" customWidth="1"/>
    <col min="636" max="636" width="14.140625" style="16" customWidth="1"/>
    <col min="637" max="638" width="9.28515625" style="16" customWidth="1"/>
    <col min="639" max="639" width="14.140625" style="16" customWidth="1"/>
    <col min="640" max="641" width="9.28515625" style="16" customWidth="1"/>
    <col min="642" max="642" width="14.140625" style="16" customWidth="1"/>
    <col min="643" max="644" width="9.28515625" style="16" customWidth="1"/>
    <col min="645" max="645" width="14" style="16" customWidth="1"/>
    <col min="646" max="647" width="9.140625" style="16"/>
    <col min="648" max="648" width="14" style="16" customWidth="1"/>
    <col min="649" max="650" width="9.140625" style="16"/>
    <col min="651" max="651" width="14.140625" style="16" customWidth="1"/>
    <col min="652" max="653" width="9.140625" style="16"/>
    <col min="654" max="654" width="14" style="16" customWidth="1"/>
    <col min="655" max="656" width="9.140625" style="16"/>
    <col min="657" max="657" width="13.85546875" style="16" customWidth="1"/>
    <col min="658" max="659" width="9.140625" style="16"/>
    <col min="660" max="660" width="13.85546875" style="16" customWidth="1"/>
    <col min="661" max="661" width="9.140625" style="16"/>
    <col min="662" max="662" width="9.28515625" style="16" customWidth="1"/>
    <col min="663" max="663" width="13.85546875" style="16" customWidth="1"/>
    <col min="664" max="664" width="9" style="16" customWidth="1"/>
    <col min="665" max="665" width="8.85546875" style="16" customWidth="1"/>
    <col min="666" max="666" width="13.7109375" style="16" customWidth="1"/>
    <col min="667" max="667" width="9" style="16" customWidth="1"/>
    <col min="668" max="668" width="9.140625" style="16"/>
    <col min="669" max="669" width="13.7109375" style="16" customWidth="1"/>
    <col min="670" max="671" width="9.140625" style="16"/>
    <col min="672" max="672" width="13.7109375" style="16" customWidth="1"/>
    <col min="673" max="674" width="9.140625" style="16"/>
    <col min="675" max="675" width="13.7109375" style="16" customWidth="1"/>
    <col min="676" max="677" width="9.140625" style="16"/>
    <col min="678" max="678" width="13.5703125" style="16" customWidth="1"/>
    <col min="679" max="680" width="9.140625" style="16"/>
    <col min="681" max="681" width="13.5703125" style="16" customWidth="1"/>
    <col min="682" max="683" width="9.140625" style="16"/>
    <col min="684" max="684" width="13.5703125" style="16" customWidth="1"/>
    <col min="685" max="686" width="9.140625" style="16"/>
    <col min="687" max="687" width="13.5703125" style="16" customWidth="1"/>
    <col min="688" max="689" width="9" style="16" customWidth="1"/>
    <col min="690" max="690" width="13.5703125" style="16" customWidth="1"/>
    <col min="691" max="692" width="9" style="16" customWidth="1"/>
    <col min="693" max="693" width="13.85546875" style="16" customWidth="1"/>
    <col min="694" max="695" width="9.140625" style="16"/>
    <col min="696" max="696" width="13.85546875" style="16" customWidth="1"/>
    <col min="697" max="698" width="9.140625" style="16"/>
    <col min="699" max="699" width="13.85546875" style="16" customWidth="1"/>
    <col min="700" max="701" width="9.140625" style="16"/>
    <col min="702" max="702" width="13.85546875" style="16" customWidth="1"/>
    <col min="703" max="704" width="9.140625" style="16"/>
    <col min="705" max="705" width="13.85546875" style="16" customWidth="1"/>
    <col min="706" max="707" width="9.140625" style="16"/>
    <col min="708" max="708" width="13.28515625" style="16" customWidth="1"/>
    <col min="709" max="709" width="9.140625" style="16"/>
    <col min="710" max="710" width="9" style="16" customWidth="1"/>
    <col min="711" max="711" width="13.28515625" style="16" customWidth="1"/>
    <col min="712" max="713" width="9.140625" style="16"/>
    <col min="714" max="714" width="13.28515625" style="16" customWidth="1"/>
    <col min="715" max="716" width="9.140625" style="16"/>
    <col min="717" max="717" width="13.28515625" style="16" customWidth="1"/>
    <col min="718" max="719" width="9.140625" style="16"/>
    <col min="720" max="720" width="13.140625" style="16" customWidth="1"/>
    <col min="721" max="721" width="9.140625" style="16"/>
    <col min="722" max="722" width="9.7109375" style="16" customWidth="1"/>
    <col min="723" max="723" width="13.5703125" style="16" customWidth="1"/>
    <col min="724" max="724" width="9.140625" style="16"/>
    <col min="725" max="725" width="9.7109375" style="16" customWidth="1"/>
    <col min="726" max="726" width="13.28515625" style="16" customWidth="1"/>
    <col min="727" max="728" width="9.140625" style="16"/>
    <col min="729" max="729" width="13.85546875" style="16" customWidth="1"/>
    <col min="730" max="730" width="9" style="16" customWidth="1"/>
    <col min="731" max="731" width="9.140625" style="16"/>
    <col min="732" max="732" width="10.85546875" style="16" customWidth="1"/>
    <col min="733" max="744" width="9.140625" style="16"/>
    <col min="745" max="745" width="9.7109375" style="16" customWidth="1"/>
    <col min="746" max="746" width="9.28515625" style="16" customWidth="1"/>
    <col min="747" max="747" width="9.140625" style="16"/>
    <col min="748" max="748" width="9.7109375" style="16" customWidth="1"/>
    <col min="749" max="749" width="9.28515625" style="16" customWidth="1"/>
    <col min="750" max="750" width="9.140625" style="16"/>
    <col min="751" max="751" width="9.7109375" style="16" customWidth="1"/>
    <col min="752" max="752" width="9.28515625" style="16" customWidth="1"/>
    <col min="753" max="753" width="9.140625" style="16"/>
    <col min="754" max="755" width="9.28515625" style="16" customWidth="1"/>
    <col min="756" max="756" width="9.140625" style="16"/>
    <col min="757" max="757" width="9.7109375" style="16" customWidth="1"/>
    <col min="758" max="758" width="9.28515625" style="16" customWidth="1"/>
    <col min="759" max="872" width="9.140625" style="16"/>
    <col min="873" max="873" width="23.140625" style="16" customWidth="1"/>
    <col min="874" max="874" width="14.140625" style="16" customWidth="1"/>
    <col min="875" max="876" width="9" style="16" customWidth="1"/>
    <col min="877" max="877" width="14.140625" style="16" customWidth="1"/>
    <col min="878" max="879" width="9" style="16" customWidth="1"/>
    <col min="880" max="880" width="14.140625" style="16" customWidth="1"/>
    <col min="881" max="882" width="9" style="16" customWidth="1"/>
    <col min="883" max="883" width="14" style="16" customWidth="1"/>
    <col min="884" max="885" width="9" style="16" customWidth="1"/>
    <col min="886" max="886" width="14" style="16" customWidth="1"/>
    <col min="887" max="888" width="9" style="16" customWidth="1"/>
    <col min="889" max="889" width="14" style="16" customWidth="1"/>
    <col min="890" max="891" width="9" style="16" customWidth="1"/>
    <col min="892" max="892" width="14.140625" style="16" customWidth="1"/>
    <col min="893" max="894" width="9.28515625" style="16" customWidth="1"/>
    <col min="895" max="895" width="14.140625" style="16" customWidth="1"/>
    <col min="896" max="897" width="9.28515625" style="16" customWidth="1"/>
    <col min="898" max="898" width="14.140625" style="16" customWidth="1"/>
    <col min="899" max="900" width="9.28515625" style="16" customWidth="1"/>
    <col min="901" max="901" width="14" style="16" customWidth="1"/>
    <col min="902" max="903" width="9.140625" style="16"/>
    <col min="904" max="904" width="14" style="16" customWidth="1"/>
    <col min="905" max="906" width="9.140625" style="16"/>
    <col min="907" max="907" width="14.140625" style="16" customWidth="1"/>
    <col min="908" max="909" width="9.140625" style="16"/>
    <col min="910" max="910" width="14" style="16" customWidth="1"/>
    <col min="911" max="912" width="9.140625" style="16"/>
    <col min="913" max="913" width="13.85546875" style="16" customWidth="1"/>
    <col min="914" max="915" width="9.140625" style="16"/>
    <col min="916" max="916" width="13.85546875" style="16" customWidth="1"/>
    <col min="917" max="917" width="9.140625" style="16"/>
    <col min="918" max="918" width="9.28515625" style="16" customWidth="1"/>
    <col min="919" max="919" width="13.85546875" style="16" customWidth="1"/>
    <col min="920" max="920" width="9" style="16" customWidth="1"/>
    <col min="921" max="921" width="8.85546875" style="16" customWidth="1"/>
    <col min="922" max="922" width="13.7109375" style="16" customWidth="1"/>
    <col min="923" max="923" width="9" style="16" customWidth="1"/>
    <col min="924" max="924" width="9.140625" style="16"/>
    <col min="925" max="925" width="13.7109375" style="16" customWidth="1"/>
    <col min="926" max="927" width="9.140625" style="16"/>
    <col min="928" max="928" width="13.7109375" style="16" customWidth="1"/>
    <col min="929" max="930" width="9.140625" style="16"/>
    <col min="931" max="931" width="13.7109375" style="16" customWidth="1"/>
    <col min="932" max="933" width="9.140625" style="16"/>
    <col min="934" max="934" width="13.5703125" style="16" customWidth="1"/>
    <col min="935" max="936" width="9.140625" style="16"/>
    <col min="937" max="937" width="13.5703125" style="16" customWidth="1"/>
    <col min="938" max="939" width="9.140625" style="16"/>
    <col min="940" max="940" width="13.5703125" style="16" customWidth="1"/>
    <col min="941" max="942" width="9.140625" style="16"/>
    <col min="943" max="943" width="13.5703125" style="16" customWidth="1"/>
    <col min="944" max="945" width="9" style="16" customWidth="1"/>
    <col min="946" max="946" width="13.5703125" style="16" customWidth="1"/>
    <col min="947" max="948" width="9" style="16" customWidth="1"/>
    <col min="949" max="949" width="13.85546875" style="16" customWidth="1"/>
    <col min="950" max="951" width="9.140625" style="16"/>
    <col min="952" max="952" width="13.85546875" style="16" customWidth="1"/>
    <col min="953" max="954" width="9.140625" style="16"/>
    <col min="955" max="955" width="13.85546875" style="16" customWidth="1"/>
    <col min="956" max="957" width="9.140625" style="16"/>
    <col min="958" max="958" width="13.85546875" style="16" customWidth="1"/>
    <col min="959" max="960" width="9.140625" style="16"/>
    <col min="961" max="961" width="13.85546875" style="16" customWidth="1"/>
    <col min="962" max="963" width="9.140625" style="16"/>
    <col min="964" max="964" width="13.28515625" style="16" customWidth="1"/>
    <col min="965" max="965" width="9.140625" style="16"/>
    <col min="966" max="966" width="9" style="16" customWidth="1"/>
    <col min="967" max="967" width="13.28515625" style="16" customWidth="1"/>
    <col min="968" max="969" width="9.140625" style="16"/>
    <col min="970" max="970" width="13.28515625" style="16" customWidth="1"/>
    <col min="971" max="972" width="9.140625" style="16"/>
    <col min="973" max="973" width="13.28515625" style="16" customWidth="1"/>
    <col min="974" max="975" width="9.140625" style="16"/>
    <col min="976" max="976" width="13.140625" style="16" customWidth="1"/>
    <col min="977" max="977" width="9.140625" style="16"/>
    <col min="978" max="978" width="9.7109375" style="16" customWidth="1"/>
    <col min="979" max="979" width="13.5703125" style="16" customWidth="1"/>
    <col min="980" max="980" width="9.140625" style="16"/>
    <col min="981" max="981" width="9.7109375" style="16" customWidth="1"/>
    <col min="982" max="982" width="13.28515625" style="16" customWidth="1"/>
    <col min="983" max="984" width="9.140625" style="16"/>
    <col min="985" max="985" width="13.85546875" style="16" customWidth="1"/>
    <col min="986" max="986" width="9" style="16" customWidth="1"/>
    <col min="987" max="987" width="9.140625" style="16"/>
    <col min="988" max="988" width="10.85546875" style="16" customWidth="1"/>
    <col min="989" max="1000" width="9.140625" style="16"/>
    <col min="1001" max="1001" width="9.7109375" style="16" customWidth="1"/>
    <col min="1002" max="1002" width="9.28515625" style="16" customWidth="1"/>
    <col min="1003" max="1003" width="9.140625" style="16"/>
    <col min="1004" max="1004" width="9.7109375" style="16" customWidth="1"/>
    <col min="1005" max="1005" width="9.28515625" style="16" customWidth="1"/>
    <col min="1006" max="1006" width="9.140625" style="16"/>
    <col min="1007" max="1007" width="9.7109375" style="16" customWidth="1"/>
    <col min="1008" max="1008" width="9.28515625" style="16" customWidth="1"/>
    <col min="1009" max="1009" width="9.140625" style="16"/>
    <col min="1010" max="1011" width="9.28515625" style="16" customWidth="1"/>
    <col min="1012" max="1012" width="9.140625" style="16"/>
    <col min="1013" max="1013" width="9.7109375" style="16" customWidth="1"/>
    <col min="1014" max="1014" width="9.28515625" style="16" customWidth="1"/>
    <col min="1015" max="1128" width="9.140625" style="16"/>
    <col min="1129" max="1129" width="23.140625" style="16" customWidth="1"/>
    <col min="1130" max="1130" width="14.140625" style="16" customWidth="1"/>
    <col min="1131" max="1132" width="9" style="16" customWidth="1"/>
    <col min="1133" max="1133" width="14.140625" style="16" customWidth="1"/>
    <col min="1134" max="1135" width="9" style="16" customWidth="1"/>
    <col min="1136" max="1136" width="14.140625" style="16" customWidth="1"/>
    <col min="1137" max="1138" width="9" style="16" customWidth="1"/>
    <col min="1139" max="1139" width="14" style="16" customWidth="1"/>
    <col min="1140" max="1141" width="9" style="16" customWidth="1"/>
    <col min="1142" max="1142" width="14" style="16" customWidth="1"/>
    <col min="1143" max="1144" width="9" style="16" customWidth="1"/>
    <col min="1145" max="1145" width="14" style="16" customWidth="1"/>
    <col min="1146" max="1147" width="9" style="16" customWidth="1"/>
    <col min="1148" max="1148" width="14.140625" style="16" customWidth="1"/>
    <col min="1149" max="1150" width="9.28515625" style="16" customWidth="1"/>
    <col min="1151" max="1151" width="14.140625" style="16" customWidth="1"/>
    <col min="1152" max="1153" width="9.28515625" style="16" customWidth="1"/>
    <col min="1154" max="1154" width="14.140625" style="16" customWidth="1"/>
    <col min="1155" max="1156" width="9.28515625" style="16" customWidth="1"/>
    <col min="1157" max="1157" width="14" style="16" customWidth="1"/>
    <col min="1158" max="1159" width="9.140625" style="16"/>
    <col min="1160" max="1160" width="14" style="16" customWidth="1"/>
    <col min="1161" max="1162" width="9.140625" style="16"/>
    <col min="1163" max="1163" width="14.140625" style="16" customWidth="1"/>
    <col min="1164" max="1165" width="9.140625" style="16"/>
    <col min="1166" max="1166" width="14" style="16" customWidth="1"/>
    <col min="1167" max="1168" width="9.140625" style="16"/>
    <col min="1169" max="1169" width="13.85546875" style="16" customWidth="1"/>
    <col min="1170" max="1171" width="9.140625" style="16"/>
    <col min="1172" max="1172" width="13.85546875" style="16" customWidth="1"/>
    <col min="1173" max="1173" width="9.140625" style="16"/>
    <col min="1174" max="1174" width="9.28515625" style="16" customWidth="1"/>
    <col min="1175" max="1175" width="13.85546875" style="16" customWidth="1"/>
    <col min="1176" max="1176" width="9" style="16" customWidth="1"/>
    <col min="1177" max="1177" width="8.85546875" style="16" customWidth="1"/>
    <col min="1178" max="1178" width="13.7109375" style="16" customWidth="1"/>
    <col min="1179" max="1179" width="9" style="16" customWidth="1"/>
    <col min="1180" max="1180" width="9.140625" style="16"/>
    <col min="1181" max="1181" width="13.7109375" style="16" customWidth="1"/>
    <col min="1182" max="1183" width="9.140625" style="16"/>
    <col min="1184" max="1184" width="13.7109375" style="16" customWidth="1"/>
    <col min="1185" max="1186" width="9.140625" style="16"/>
    <col min="1187" max="1187" width="13.7109375" style="16" customWidth="1"/>
    <col min="1188" max="1189" width="9.140625" style="16"/>
    <col min="1190" max="1190" width="13.5703125" style="16" customWidth="1"/>
    <col min="1191" max="1192" width="9.140625" style="16"/>
    <col min="1193" max="1193" width="13.5703125" style="16" customWidth="1"/>
    <col min="1194" max="1195" width="9.140625" style="16"/>
    <col min="1196" max="1196" width="13.5703125" style="16" customWidth="1"/>
    <col min="1197" max="1198" width="9.140625" style="16"/>
    <col min="1199" max="1199" width="13.5703125" style="16" customWidth="1"/>
    <col min="1200" max="1201" width="9" style="16" customWidth="1"/>
    <col min="1202" max="1202" width="13.5703125" style="16" customWidth="1"/>
    <col min="1203" max="1204" width="9" style="16" customWidth="1"/>
    <col min="1205" max="1205" width="13.85546875" style="16" customWidth="1"/>
    <col min="1206" max="1207" width="9.140625" style="16"/>
    <col min="1208" max="1208" width="13.85546875" style="16" customWidth="1"/>
    <col min="1209" max="1210" width="9.140625" style="16"/>
    <col min="1211" max="1211" width="13.85546875" style="16" customWidth="1"/>
    <col min="1212" max="1213" width="9.140625" style="16"/>
    <col min="1214" max="1214" width="13.85546875" style="16" customWidth="1"/>
    <col min="1215" max="1216" width="9.140625" style="16"/>
    <col min="1217" max="1217" width="13.85546875" style="16" customWidth="1"/>
    <col min="1218" max="1219" width="9.140625" style="16"/>
    <col min="1220" max="1220" width="13.28515625" style="16" customWidth="1"/>
    <col min="1221" max="1221" width="9.140625" style="16"/>
    <col min="1222" max="1222" width="9" style="16" customWidth="1"/>
    <col min="1223" max="1223" width="13.28515625" style="16" customWidth="1"/>
    <col min="1224" max="1225" width="9.140625" style="16"/>
    <col min="1226" max="1226" width="13.28515625" style="16" customWidth="1"/>
    <col min="1227" max="1228" width="9.140625" style="16"/>
    <col min="1229" max="1229" width="13.28515625" style="16" customWidth="1"/>
    <col min="1230" max="1231" width="9.140625" style="16"/>
    <col min="1232" max="1232" width="13.140625" style="16" customWidth="1"/>
    <col min="1233" max="1233" width="9.140625" style="16"/>
    <col min="1234" max="1234" width="9.7109375" style="16" customWidth="1"/>
    <col min="1235" max="1235" width="13.5703125" style="16" customWidth="1"/>
    <col min="1236" max="1236" width="9.140625" style="16"/>
    <col min="1237" max="1237" width="9.7109375" style="16" customWidth="1"/>
    <col min="1238" max="1238" width="13.28515625" style="16" customWidth="1"/>
    <col min="1239" max="1240" width="9.140625" style="16"/>
    <col min="1241" max="1241" width="13.85546875" style="16" customWidth="1"/>
    <col min="1242" max="1242" width="9" style="16" customWidth="1"/>
    <col min="1243" max="1243" width="9.140625" style="16"/>
    <col min="1244" max="1244" width="10.85546875" style="16" customWidth="1"/>
    <col min="1245" max="1256" width="9.140625" style="16"/>
    <col min="1257" max="1257" width="9.7109375" style="16" customWidth="1"/>
    <col min="1258" max="1258" width="9.28515625" style="16" customWidth="1"/>
    <col min="1259" max="1259" width="9.140625" style="16"/>
    <col min="1260" max="1260" width="9.7109375" style="16" customWidth="1"/>
    <col min="1261" max="1261" width="9.28515625" style="16" customWidth="1"/>
    <col min="1262" max="1262" width="9.140625" style="16"/>
    <col min="1263" max="1263" width="9.7109375" style="16" customWidth="1"/>
    <col min="1264" max="1264" width="9.28515625" style="16" customWidth="1"/>
    <col min="1265" max="1265" width="9.140625" style="16"/>
    <col min="1266" max="1267" width="9.28515625" style="16" customWidth="1"/>
    <col min="1268" max="1268" width="9.140625" style="16"/>
    <col min="1269" max="1269" width="9.7109375" style="16" customWidth="1"/>
    <col min="1270" max="1270" width="9.28515625" style="16" customWidth="1"/>
    <col min="1271" max="1384" width="9.140625" style="16"/>
    <col min="1385" max="1385" width="23.140625" style="16" customWidth="1"/>
    <col min="1386" max="1386" width="14.140625" style="16" customWidth="1"/>
    <col min="1387" max="1388" width="9" style="16" customWidth="1"/>
    <col min="1389" max="1389" width="14.140625" style="16" customWidth="1"/>
    <col min="1390" max="1391" width="9" style="16" customWidth="1"/>
    <col min="1392" max="1392" width="14.140625" style="16" customWidth="1"/>
    <col min="1393" max="1394" width="9" style="16" customWidth="1"/>
    <col min="1395" max="1395" width="14" style="16" customWidth="1"/>
    <col min="1396" max="1397" width="9" style="16" customWidth="1"/>
    <col min="1398" max="1398" width="14" style="16" customWidth="1"/>
    <col min="1399" max="1400" width="9" style="16" customWidth="1"/>
    <col min="1401" max="1401" width="14" style="16" customWidth="1"/>
    <col min="1402" max="1403" width="9" style="16" customWidth="1"/>
    <col min="1404" max="1404" width="14.140625" style="16" customWidth="1"/>
    <col min="1405" max="1406" width="9.28515625" style="16" customWidth="1"/>
    <col min="1407" max="1407" width="14.140625" style="16" customWidth="1"/>
    <col min="1408" max="1409" width="9.28515625" style="16" customWidth="1"/>
    <col min="1410" max="1410" width="14.140625" style="16" customWidth="1"/>
    <col min="1411" max="1412" width="9.28515625" style="16" customWidth="1"/>
    <col min="1413" max="1413" width="14" style="16" customWidth="1"/>
    <col min="1414" max="1415" width="9.140625" style="16"/>
    <col min="1416" max="1416" width="14" style="16" customWidth="1"/>
    <col min="1417" max="1418" width="9.140625" style="16"/>
    <col min="1419" max="1419" width="14.140625" style="16" customWidth="1"/>
    <col min="1420" max="1421" width="9.140625" style="16"/>
    <col min="1422" max="1422" width="14" style="16" customWidth="1"/>
    <col min="1423" max="1424" width="9.140625" style="16"/>
    <col min="1425" max="1425" width="13.85546875" style="16" customWidth="1"/>
    <col min="1426" max="1427" width="9.140625" style="16"/>
    <col min="1428" max="1428" width="13.85546875" style="16" customWidth="1"/>
    <col min="1429" max="1429" width="9.140625" style="16"/>
    <col min="1430" max="1430" width="9.28515625" style="16" customWidth="1"/>
    <col min="1431" max="1431" width="13.85546875" style="16" customWidth="1"/>
    <col min="1432" max="1432" width="9" style="16" customWidth="1"/>
    <col min="1433" max="1433" width="8.85546875" style="16" customWidth="1"/>
    <col min="1434" max="1434" width="13.7109375" style="16" customWidth="1"/>
    <col min="1435" max="1435" width="9" style="16" customWidth="1"/>
    <col min="1436" max="1436" width="9.140625" style="16"/>
    <col min="1437" max="1437" width="13.7109375" style="16" customWidth="1"/>
    <col min="1438" max="1439" width="9.140625" style="16"/>
    <col min="1440" max="1440" width="13.7109375" style="16" customWidth="1"/>
    <col min="1441" max="1442" width="9.140625" style="16"/>
    <col min="1443" max="1443" width="13.7109375" style="16" customWidth="1"/>
    <col min="1444" max="1445" width="9.140625" style="16"/>
    <col min="1446" max="1446" width="13.5703125" style="16" customWidth="1"/>
    <col min="1447" max="1448" width="9.140625" style="16"/>
    <col min="1449" max="1449" width="13.5703125" style="16" customWidth="1"/>
    <col min="1450" max="1451" width="9.140625" style="16"/>
    <col min="1452" max="1452" width="13.5703125" style="16" customWidth="1"/>
    <col min="1453" max="1454" width="9.140625" style="16"/>
    <col min="1455" max="1455" width="13.5703125" style="16" customWidth="1"/>
    <col min="1456" max="1457" width="9" style="16" customWidth="1"/>
    <col min="1458" max="1458" width="13.5703125" style="16" customWidth="1"/>
    <col min="1459" max="1460" width="9" style="16" customWidth="1"/>
    <col min="1461" max="1461" width="13.85546875" style="16" customWidth="1"/>
    <col min="1462" max="1463" width="9.140625" style="16"/>
    <col min="1464" max="1464" width="13.85546875" style="16" customWidth="1"/>
    <col min="1465" max="1466" width="9.140625" style="16"/>
    <col min="1467" max="1467" width="13.85546875" style="16" customWidth="1"/>
    <col min="1468" max="1469" width="9.140625" style="16"/>
    <col min="1470" max="1470" width="13.85546875" style="16" customWidth="1"/>
    <col min="1471" max="1472" width="9.140625" style="16"/>
    <col min="1473" max="1473" width="13.85546875" style="16" customWidth="1"/>
    <col min="1474" max="1475" width="9.140625" style="16"/>
    <col min="1476" max="1476" width="13.28515625" style="16" customWidth="1"/>
    <col min="1477" max="1477" width="9.140625" style="16"/>
    <col min="1478" max="1478" width="9" style="16" customWidth="1"/>
    <col min="1479" max="1479" width="13.28515625" style="16" customWidth="1"/>
    <col min="1480" max="1481" width="9.140625" style="16"/>
    <col min="1482" max="1482" width="13.28515625" style="16" customWidth="1"/>
    <col min="1483" max="1484" width="9.140625" style="16"/>
    <col min="1485" max="1485" width="13.28515625" style="16" customWidth="1"/>
    <col min="1486" max="1487" width="9.140625" style="16"/>
    <col min="1488" max="1488" width="13.140625" style="16" customWidth="1"/>
    <col min="1489" max="1489" width="9.140625" style="16"/>
    <col min="1490" max="1490" width="9.7109375" style="16" customWidth="1"/>
    <col min="1491" max="1491" width="13.5703125" style="16" customWidth="1"/>
    <col min="1492" max="1492" width="9.140625" style="16"/>
    <col min="1493" max="1493" width="9.7109375" style="16" customWidth="1"/>
    <col min="1494" max="1494" width="13.28515625" style="16" customWidth="1"/>
    <col min="1495" max="1496" width="9.140625" style="16"/>
    <col min="1497" max="1497" width="13.85546875" style="16" customWidth="1"/>
    <col min="1498" max="1498" width="9" style="16" customWidth="1"/>
    <col min="1499" max="1499" width="9.140625" style="16"/>
    <col min="1500" max="1500" width="10.85546875" style="16" customWidth="1"/>
    <col min="1501" max="1512" width="9.140625" style="16"/>
    <col min="1513" max="1513" width="9.7109375" style="16" customWidth="1"/>
    <col min="1514" max="1514" width="9.28515625" style="16" customWidth="1"/>
    <col min="1515" max="1515" width="9.140625" style="16"/>
    <col min="1516" max="1516" width="9.7109375" style="16" customWidth="1"/>
    <col min="1517" max="1517" width="9.28515625" style="16" customWidth="1"/>
    <col min="1518" max="1518" width="9.140625" style="16"/>
    <col min="1519" max="1519" width="9.7109375" style="16" customWidth="1"/>
    <col min="1520" max="1520" width="9.28515625" style="16" customWidth="1"/>
    <col min="1521" max="1521" width="9.140625" style="16"/>
    <col min="1522" max="1523" width="9.28515625" style="16" customWidth="1"/>
    <col min="1524" max="1524" width="9.140625" style="16"/>
    <col min="1525" max="1525" width="9.7109375" style="16" customWidth="1"/>
    <col min="1526" max="1526" width="9.28515625" style="16" customWidth="1"/>
    <col min="1527" max="1640" width="9.140625" style="16"/>
    <col min="1641" max="1641" width="23.140625" style="16" customWidth="1"/>
    <col min="1642" max="1642" width="14.140625" style="16" customWidth="1"/>
    <col min="1643" max="1644" width="9" style="16" customWidth="1"/>
    <col min="1645" max="1645" width="14.140625" style="16" customWidth="1"/>
    <col min="1646" max="1647" width="9" style="16" customWidth="1"/>
    <col min="1648" max="1648" width="14.140625" style="16" customWidth="1"/>
    <col min="1649" max="1650" width="9" style="16" customWidth="1"/>
    <col min="1651" max="1651" width="14" style="16" customWidth="1"/>
    <col min="1652" max="1653" width="9" style="16" customWidth="1"/>
    <col min="1654" max="1654" width="14" style="16" customWidth="1"/>
    <col min="1655" max="1656" width="9" style="16" customWidth="1"/>
    <col min="1657" max="1657" width="14" style="16" customWidth="1"/>
    <col min="1658" max="1659" width="9" style="16" customWidth="1"/>
    <col min="1660" max="1660" width="14.140625" style="16" customWidth="1"/>
    <col min="1661" max="1662" width="9.28515625" style="16" customWidth="1"/>
    <col min="1663" max="1663" width="14.140625" style="16" customWidth="1"/>
    <col min="1664" max="1665" width="9.28515625" style="16" customWidth="1"/>
    <col min="1666" max="1666" width="14.140625" style="16" customWidth="1"/>
    <col min="1667" max="1668" width="9.28515625" style="16" customWidth="1"/>
    <col min="1669" max="1669" width="14" style="16" customWidth="1"/>
    <col min="1670" max="1671" width="9.140625" style="16"/>
    <col min="1672" max="1672" width="14" style="16" customWidth="1"/>
    <col min="1673" max="1674" width="9.140625" style="16"/>
    <col min="1675" max="1675" width="14.140625" style="16" customWidth="1"/>
    <col min="1676" max="1677" width="9.140625" style="16"/>
    <col min="1678" max="1678" width="14" style="16" customWidth="1"/>
    <col min="1679" max="1680" width="9.140625" style="16"/>
    <col min="1681" max="1681" width="13.85546875" style="16" customWidth="1"/>
    <col min="1682" max="1683" width="9.140625" style="16"/>
    <col min="1684" max="1684" width="13.85546875" style="16" customWidth="1"/>
    <col min="1685" max="1685" width="9.140625" style="16"/>
    <col min="1686" max="1686" width="9.28515625" style="16" customWidth="1"/>
    <col min="1687" max="1687" width="13.85546875" style="16" customWidth="1"/>
    <col min="1688" max="1688" width="9" style="16" customWidth="1"/>
    <col min="1689" max="1689" width="8.85546875" style="16" customWidth="1"/>
    <col min="1690" max="1690" width="13.7109375" style="16" customWidth="1"/>
    <col min="1691" max="1691" width="9" style="16" customWidth="1"/>
    <col min="1692" max="1692" width="9.140625" style="16"/>
    <col min="1693" max="1693" width="13.7109375" style="16" customWidth="1"/>
    <col min="1694" max="1695" width="9.140625" style="16"/>
    <col min="1696" max="1696" width="13.7109375" style="16" customWidth="1"/>
    <col min="1697" max="1698" width="9.140625" style="16"/>
    <col min="1699" max="1699" width="13.7109375" style="16" customWidth="1"/>
    <col min="1700" max="1701" width="9.140625" style="16"/>
    <col min="1702" max="1702" width="13.5703125" style="16" customWidth="1"/>
    <col min="1703" max="1704" width="9.140625" style="16"/>
    <col min="1705" max="1705" width="13.5703125" style="16" customWidth="1"/>
    <col min="1706" max="1707" width="9.140625" style="16"/>
    <col min="1708" max="1708" width="13.5703125" style="16" customWidth="1"/>
    <col min="1709" max="1710" width="9.140625" style="16"/>
    <col min="1711" max="1711" width="13.5703125" style="16" customWidth="1"/>
    <col min="1712" max="1713" width="9" style="16" customWidth="1"/>
    <col min="1714" max="1714" width="13.5703125" style="16" customWidth="1"/>
    <col min="1715" max="1716" width="9" style="16" customWidth="1"/>
    <col min="1717" max="1717" width="13.85546875" style="16" customWidth="1"/>
    <col min="1718" max="1719" width="9.140625" style="16"/>
    <col min="1720" max="1720" width="13.85546875" style="16" customWidth="1"/>
    <col min="1721" max="1722" width="9.140625" style="16"/>
    <col min="1723" max="1723" width="13.85546875" style="16" customWidth="1"/>
    <col min="1724" max="1725" width="9.140625" style="16"/>
    <col min="1726" max="1726" width="13.85546875" style="16" customWidth="1"/>
    <col min="1727" max="1728" width="9.140625" style="16"/>
    <col min="1729" max="1729" width="13.85546875" style="16" customWidth="1"/>
    <col min="1730" max="1731" width="9.140625" style="16"/>
    <col min="1732" max="1732" width="13.28515625" style="16" customWidth="1"/>
    <col min="1733" max="1733" width="9.140625" style="16"/>
    <col min="1734" max="1734" width="9" style="16" customWidth="1"/>
    <col min="1735" max="1735" width="13.28515625" style="16" customWidth="1"/>
    <col min="1736" max="1737" width="9.140625" style="16"/>
    <col min="1738" max="1738" width="13.28515625" style="16" customWidth="1"/>
    <col min="1739" max="1740" width="9.140625" style="16"/>
    <col min="1741" max="1741" width="13.28515625" style="16" customWidth="1"/>
    <col min="1742" max="1743" width="9.140625" style="16"/>
    <col min="1744" max="1744" width="13.140625" style="16" customWidth="1"/>
    <col min="1745" max="1745" width="9.140625" style="16"/>
    <col min="1746" max="1746" width="9.7109375" style="16" customWidth="1"/>
    <col min="1747" max="1747" width="13.5703125" style="16" customWidth="1"/>
    <col min="1748" max="1748" width="9.140625" style="16"/>
    <col min="1749" max="1749" width="9.7109375" style="16" customWidth="1"/>
    <col min="1750" max="1750" width="13.28515625" style="16" customWidth="1"/>
    <col min="1751" max="1752" width="9.140625" style="16"/>
    <col min="1753" max="1753" width="13.85546875" style="16" customWidth="1"/>
    <col min="1754" max="1754" width="9" style="16" customWidth="1"/>
    <col min="1755" max="1755" width="9.140625" style="16"/>
    <col min="1756" max="1756" width="10.85546875" style="16" customWidth="1"/>
    <col min="1757" max="1768" width="9.140625" style="16"/>
    <col min="1769" max="1769" width="9.7109375" style="16" customWidth="1"/>
    <col min="1770" max="1770" width="9.28515625" style="16" customWidth="1"/>
    <col min="1771" max="1771" width="9.140625" style="16"/>
    <col min="1772" max="1772" width="9.7109375" style="16" customWidth="1"/>
    <col min="1773" max="1773" width="9.28515625" style="16" customWidth="1"/>
    <col min="1774" max="1774" width="9.140625" style="16"/>
    <col min="1775" max="1775" width="9.7109375" style="16" customWidth="1"/>
    <col min="1776" max="1776" width="9.28515625" style="16" customWidth="1"/>
    <col min="1777" max="1777" width="9.140625" style="16"/>
    <col min="1778" max="1779" width="9.28515625" style="16" customWidth="1"/>
    <col min="1780" max="1780" width="9.140625" style="16"/>
    <col min="1781" max="1781" width="9.7109375" style="16" customWidth="1"/>
    <col min="1782" max="1782" width="9.28515625" style="16" customWidth="1"/>
    <col min="1783" max="1896" width="9.140625" style="16"/>
    <col min="1897" max="1897" width="23.140625" style="16" customWidth="1"/>
    <col min="1898" max="1898" width="14.140625" style="16" customWidth="1"/>
    <col min="1899" max="1900" width="9" style="16" customWidth="1"/>
    <col min="1901" max="1901" width="14.140625" style="16" customWidth="1"/>
    <col min="1902" max="1903" width="9" style="16" customWidth="1"/>
    <col min="1904" max="1904" width="14.140625" style="16" customWidth="1"/>
    <col min="1905" max="1906" width="9" style="16" customWidth="1"/>
    <col min="1907" max="1907" width="14" style="16" customWidth="1"/>
    <col min="1908" max="1909" width="9" style="16" customWidth="1"/>
    <col min="1910" max="1910" width="14" style="16" customWidth="1"/>
    <col min="1911" max="1912" width="9" style="16" customWidth="1"/>
    <col min="1913" max="1913" width="14" style="16" customWidth="1"/>
    <col min="1914" max="1915" width="9" style="16" customWidth="1"/>
    <col min="1916" max="1916" width="14.140625" style="16" customWidth="1"/>
    <col min="1917" max="1918" width="9.28515625" style="16" customWidth="1"/>
    <col min="1919" max="1919" width="14.140625" style="16" customWidth="1"/>
    <col min="1920" max="1921" width="9.28515625" style="16" customWidth="1"/>
    <col min="1922" max="1922" width="14.140625" style="16" customWidth="1"/>
    <col min="1923" max="1924" width="9.28515625" style="16" customWidth="1"/>
    <col min="1925" max="1925" width="14" style="16" customWidth="1"/>
    <col min="1926" max="1927" width="9.140625" style="16"/>
    <col min="1928" max="1928" width="14" style="16" customWidth="1"/>
    <col min="1929" max="1930" width="9.140625" style="16"/>
    <col min="1931" max="1931" width="14.140625" style="16" customWidth="1"/>
    <col min="1932" max="1933" width="9.140625" style="16"/>
    <col min="1934" max="1934" width="14" style="16" customWidth="1"/>
    <col min="1935" max="1936" width="9.140625" style="16"/>
    <col min="1937" max="1937" width="13.85546875" style="16" customWidth="1"/>
    <col min="1938" max="1939" width="9.140625" style="16"/>
    <col min="1940" max="1940" width="13.85546875" style="16" customWidth="1"/>
    <col min="1941" max="1941" width="9.140625" style="16"/>
    <col min="1942" max="1942" width="9.28515625" style="16" customWidth="1"/>
    <col min="1943" max="1943" width="13.85546875" style="16" customWidth="1"/>
    <col min="1944" max="1944" width="9" style="16" customWidth="1"/>
    <col min="1945" max="1945" width="8.85546875" style="16" customWidth="1"/>
    <col min="1946" max="1946" width="13.7109375" style="16" customWidth="1"/>
    <col min="1947" max="1947" width="9" style="16" customWidth="1"/>
    <col min="1948" max="1948" width="9.140625" style="16"/>
    <col min="1949" max="1949" width="13.7109375" style="16" customWidth="1"/>
    <col min="1950" max="1951" width="9.140625" style="16"/>
    <col min="1952" max="1952" width="13.7109375" style="16" customWidth="1"/>
    <col min="1953" max="1954" width="9.140625" style="16"/>
    <col min="1955" max="1955" width="13.7109375" style="16" customWidth="1"/>
    <col min="1956" max="1957" width="9.140625" style="16"/>
    <col min="1958" max="1958" width="13.5703125" style="16" customWidth="1"/>
    <col min="1959" max="1960" width="9.140625" style="16"/>
    <col min="1961" max="1961" width="13.5703125" style="16" customWidth="1"/>
    <col min="1962" max="1963" width="9.140625" style="16"/>
    <col min="1964" max="1964" width="13.5703125" style="16" customWidth="1"/>
    <col min="1965" max="1966" width="9.140625" style="16"/>
    <col min="1967" max="1967" width="13.5703125" style="16" customWidth="1"/>
    <col min="1968" max="1969" width="9" style="16" customWidth="1"/>
    <col min="1970" max="1970" width="13.5703125" style="16" customWidth="1"/>
    <col min="1971" max="1972" width="9" style="16" customWidth="1"/>
    <col min="1973" max="1973" width="13.85546875" style="16" customWidth="1"/>
    <col min="1974" max="1975" width="9.140625" style="16"/>
    <col min="1976" max="1976" width="13.85546875" style="16" customWidth="1"/>
    <col min="1977" max="1978" width="9.140625" style="16"/>
    <col min="1979" max="1979" width="13.85546875" style="16" customWidth="1"/>
    <col min="1980" max="1981" width="9.140625" style="16"/>
    <col min="1982" max="1982" width="13.85546875" style="16" customWidth="1"/>
    <col min="1983" max="1984" width="9.140625" style="16"/>
    <col min="1985" max="1985" width="13.85546875" style="16" customWidth="1"/>
    <col min="1986" max="1987" width="9.140625" style="16"/>
    <col min="1988" max="1988" width="13.28515625" style="16" customWidth="1"/>
    <col min="1989" max="1989" width="9.140625" style="16"/>
    <col min="1990" max="1990" width="9" style="16" customWidth="1"/>
    <col min="1991" max="1991" width="13.28515625" style="16" customWidth="1"/>
    <col min="1992" max="1993" width="9.140625" style="16"/>
    <col min="1994" max="1994" width="13.28515625" style="16" customWidth="1"/>
    <col min="1995" max="1996" width="9.140625" style="16"/>
    <col min="1997" max="1997" width="13.28515625" style="16" customWidth="1"/>
    <col min="1998" max="1999" width="9.140625" style="16"/>
    <col min="2000" max="2000" width="13.140625" style="16" customWidth="1"/>
    <col min="2001" max="2001" width="9.140625" style="16"/>
    <col min="2002" max="2002" width="9.7109375" style="16" customWidth="1"/>
    <col min="2003" max="2003" width="13.5703125" style="16" customWidth="1"/>
    <col min="2004" max="2004" width="9.140625" style="16"/>
    <col min="2005" max="2005" width="9.7109375" style="16" customWidth="1"/>
    <col min="2006" max="2006" width="13.28515625" style="16" customWidth="1"/>
    <col min="2007" max="2008" width="9.140625" style="16"/>
    <col min="2009" max="2009" width="13.85546875" style="16" customWidth="1"/>
    <col min="2010" max="2010" width="9" style="16" customWidth="1"/>
    <col min="2011" max="2011" width="9.140625" style="16"/>
    <col min="2012" max="2012" width="10.85546875" style="16" customWidth="1"/>
    <col min="2013" max="2024" width="9.140625" style="16"/>
    <col min="2025" max="2025" width="9.7109375" style="16" customWidth="1"/>
    <col min="2026" max="2026" width="9.28515625" style="16" customWidth="1"/>
    <col min="2027" max="2027" width="9.140625" style="16"/>
    <col min="2028" max="2028" width="9.7109375" style="16" customWidth="1"/>
    <col min="2029" max="2029" width="9.28515625" style="16" customWidth="1"/>
    <col min="2030" max="2030" width="9.140625" style="16"/>
    <col min="2031" max="2031" width="9.7109375" style="16" customWidth="1"/>
    <col min="2032" max="2032" width="9.28515625" style="16" customWidth="1"/>
    <col min="2033" max="2033" width="9.140625" style="16"/>
    <col min="2034" max="2035" width="9.28515625" style="16" customWidth="1"/>
    <col min="2036" max="2036" width="9.140625" style="16"/>
    <col min="2037" max="2037" width="9.7109375" style="16" customWidth="1"/>
    <col min="2038" max="2038" width="9.28515625" style="16" customWidth="1"/>
    <col min="2039" max="2152" width="9.140625" style="16"/>
    <col min="2153" max="2153" width="23.140625" style="16" customWidth="1"/>
    <col min="2154" max="2154" width="14.140625" style="16" customWidth="1"/>
    <col min="2155" max="2156" width="9" style="16" customWidth="1"/>
    <col min="2157" max="2157" width="14.140625" style="16" customWidth="1"/>
    <col min="2158" max="2159" width="9" style="16" customWidth="1"/>
    <col min="2160" max="2160" width="14.140625" style="16" customWidth="1"/>
    <col min="2161" max="2162" width="9" style="16" customWidth="1"/>
    <col min="2163" max="2163" width="14" style="16" customWidth="1"/>
    <col min="2164" max="2165" width="9" style="16" customWidth="1"/>
    <col min="2166" max="2166" width="14" style="16" customWidth="1"/>
    <col min="2167" max="2168" width="9" style="16" customWidth="1"/>
    <col min="2169" max="2169" width="14" style="16" customWidth="1"/>
    <col min="2170" max="2171" width="9" style="16" customWidth="1"/>
    <col min="2172" max="2172" width="14.140625" style="16" customWidth="1"/>
    <col min="2173" max="2174" width="9.28515625" style="16" customWidth="1"/>
    <col min="2175" max="2175" width="14.140625" style="16" customWidth="1"/>
    <col min="2176" max="2177" width="9.28515625" style="16" customWidth="1"/>
    <col min="2178" max="2178" width="14.140625" style="16" customWidth="1"/>
    <col min="2179" max="2180" width="9.28515625" style="16" customWidth="1"/>
    <col min="2181" max="2181" width="14" style="16" customWidth="1"/>
    <col min="2182" max="2183" width="9.140625" style="16"/>
    <col min="2184" max="2184" width="14" style="16" customWidth="1"/>
    <col min="2185" max="2186" width="9.140625" style="16"/>
    <col min="2187" max="2187" width="14.140625" style="16" customWidth="1"/>
    <col min="2188" max="2189" width="9.140625" style="16"/>
    <col min="2190" max="2190" width="14" style="16" customWidth="1"/>
    <col min="2191" max="2192" width="9.140625" style="16"/>
    <col min="2193" max="2193" width="13.85546875" style="16" customWidth="1"/>
    <col min="2194" max="2195" width="9.140625" style="16"/>
    <col min="2196" max="2196" width="13.85546875" style="16" customWidth="1"/>
    <col min="2197" max="2197" width="9.140625" style="16"/>
    <col min="2198" max="2198" width="9.28515625" style="16" customWidth="1"/>
    <col min="2199" max="2199" width="13.85546875" style="16" customWidth="1"/>
    <col min="2200" max="2200" width="9" style="16" customWidth="1"/>
    <col min="2201" max="2201" width="8.85546875" style="16" customWidth="1"/>
    <col min="2202" max="2202" width="13.7109375" style="16" customWidth="1"/>
    <col min="2203" max="2203" width="9" style="16" customWidth="1"/>
    <col min="2204" max="2204" width="9.140625" style="16"/>
    <col min="2205" max="2205" width="13.7109375" style="16" customWidth="1"/>
    <col min="2206" max="2207" width="9.140625" style="16"/>
    <col min="2208" max="2208" width="13.7109375" style="16" customWidth="1"/>
    <col min="2209" max="2210" width="9.140625" style="16"/>
    <col min="2211" max="2211" width="13.7109375" style="16" customWidth="1"/>
    <col min="2212" max="2213" width="9.140625" style="16"/>
    <col min="2214" max="2214" width="13.5703125" style="16" customWidth="1"/>
    <col min="2215" max="2216" width="9.140625" style="16"/>
    <col min="2217" max="2217" width="13.5703125" style="16" customWidth="1"/>
    <col min="2218" max="2219" width="9.140625" style="16"/>
    <col min="2220" max="2220" width="13.5703125" style="16" customWidth="1"/>
    <col min="2221" max="2222" width="9.140625" style="16"/>
    <col min="2223" max="2223" width="13.5703125" style="16" customWidth="1"/>
    <col min="2224" max="2225" width="9" style="16" customWidth="1"/>
    <col min="2226" max="2226" width="13.5703125" style="16" customWidth="1"/>
    <col min="2227" max="2228" width="9" style="16" customWidth="1"/>
    <col min="2229" max="2229" width="13.85546875" style="16" customWidth="1"/>
    <col min="2230" max="2231" width="9.140625" style="16"/>
    <col min="2232" max="2232" width="13.85546875" style="16" customWidth="1"/>
    <col min="2233" max="2234" width="9.140625" style="16"/>
    <col min="2235" max="2235" width="13.85546875" style="16" customWidth="1"/>
    <col min="2236" max="2237" width="9.140625" style="16"/>
    <col min="2238" max="2238" width="13.85546875" style="16" customWidth="1"/>
    <col min="2239" max="2240" width="9.140625" style="16"/>
    <col min="2241" max="2241" width="13.85546875" style="16" customWidth="1"/>
    <col min="2242" max="2243" width="9.140625" style="16"/>
    <col min="2244" max="2244" width="13.28515625" style="16" customWidth="1"/>
    <col min="2245" max="2245" width="9.140625" style="16"/>
    <col min="2246" max="2246" width="9" style="16" customWidth="1"/>
    <col min="2247" max="2247" width="13.28515625" style="16" customWidth="1"/>
    <col min="2248" max="2249" width="9.140625" style="16"/>
    <col min="2250" max="2250" width="13.28515625" style="16" customWidth="1"/>
    <col min="2251" max="2252" width="9.140625" style="16"/>
    <col min="2253" max="2253" width="13.28515625" style="16" customWidth="1"/>
    <col min="2254" max="2255" width="9.140625" style="16"/>
    <col min="2256" max="2256" width="13.140625" style="16" customWidth="1"/>
    <col min="2257" max="2257" width="9.140625" style="16"/>
    <col min="2258" max="2258" width="9.7109375" style="16" customWidth="1"/>
    <col min="2259" max="2259" width="13.5703125" style="16" customWidth="1"/>
    <col min="2260" max="2260" width="9.140625" style="16"/>
    <col min="2261" max="2261" width="9.7109375" style="16" customWidth="1"/>
    <col min="2262" max="2262" width="13.28515625" style="16" customWidth="1"/>
    <col min="2263" max="2264" width="9.140625" style="16"/>
    <col min="2265" max="2265" width="13.85546875" style="16" customWidth="1"/>
    <col min="2266" max="2266" width="9" style="16" customWidth="1"/>
    <col min="2267" max="2267" width="9.140625" style="16"/>
    <col min="2268" max="2268" width="10.85546875" style="16" customWidth="1"/>
    <col min="2269" max="2280" width="9.140625" style="16"/>
    <col min="2281" max="2281" width="9.7109375" style="16" customWidth="1"/>
    <col min="2282" max="2282" width="9.28515625" style="16" customWidth="1"/>
    <col min="2283" max="2283" width="9.140625" style="16"/>
    <col min="2284" max="2284" width="9.7109375" style="16" customWidth="1"/>
    <col min="2285" max="2285" width="9.28515625" style="16" customWidth="1"/>
    <col min="2286" max="2286" width="9.140625" style="16"/>
    <col min="2287" max="2287" width="9.7109375" style="16" customWidth="1"/>
    <col min="2288" max="2288" width="9.28515625" style="16" customWidth="1"/>
    <col min="2289" max="2289" width="9.140625" style="16"/>
    <col min="2290" max="2291" width="9.28515625" style="16" customWidth="1"/>
    <col min="2292" max="2292" width="9.140625" style="16"/>
    <col min="2293" max="2293" width="9.7109375" style="16" customWidth="1"/>
    <col min="2294" max="2294" width="9.28515625" style="16" customWidth="1"/>
    <col min="2295" max="2408" width="9.140625" style="16"/>
    <col min="2409" max="2409" width="23.140625" style="16" customWidth="1"/>
    <col min="2410" max="2410" width="14.140625" style="16" customWidth="1"/>
    <col min="2411" max="2412" width="9" style="16" customWidth="1"/>
    <col min="2413" max="2413" width="14.140625" style="16" customWidth="1"/>
    <col min="2414" max="2415" width="9" style="16" customWidth="1"/>
    <col min="2416" max="2416" width="14.140625" style="16" customWidth="1"/>
    <col min="2417" max="2418" width="9" style="16" customWidth="1"/>
    <col min="2419" max="2419" width="14" style="16" customWidth="1"/>
    <col min="2420" max="2421" width="9" style="16" customWidth="1"/>
    <col min="2422" max="2422" width="14" style="16" customWidth="1"/>
    <col min="2423" max="2424" width="9" style="16" customWidth="1"/>
    <col min="2425" max="2425" width="14" style="16" customWidth="1"/>
    <col min="2426" max="2427" width="9" style="16" customWidth="1"/>
    <col min="2428" max="2428" width="14.140625" style="16" customWidth="1"/>
    <col min="2429" max="2430" width="9.28515625" style="16" customWidth="1"/>
    <col min="2431" max="2431" width="14.140625" style="16" customWidth="1"/>
    <col min="2432" max="2433" width="9.28515625" style="16" customWidth="1"/>
    <col min="2434" max="2434" width="14.140625" style="16" customWidth="1"/>
    <col min="2435" max="2436" width="9.28515625" style="16" customWidth="1"/>
    <col min="2437" max="2437" width="14" style="16" customWidth="1"/>
    <col min="2438" max="2439" width="9.140625" style="16"/>
    <col min="2440" max="2440" width="14" style="16" customWidth="1"/>
    <col min="2441" max="2442" width="9.140625" style="16"/>
    <col min="2443" max="2443" width="14.140625" style="16" customWidth="1"/>
    <col min="2444" max="2445" width="9.140625" style="16"/>
    <col min="2446" max="2446" width="14" style="16" customWidth="1"/>
    <col min="2447" max="2448" width="9.140625" style="16"/>
    <col min="2449" max="2449" width="13.85546875" style="16" customWidth="1"/>
    <col min="2450" max="2451" width="9.140625" style="16"/>
    <col min="2452" max="2452" width="13.85546875" style="16" customWidth="1"/>
    <col min="2453" max="2453" width="9.140625" style="16"/>
    <col min="2454" max="2454" width="9.28515625" style="16" customWidth="1"/>
    <col min="2455" max="2455" width="13.85546875" style="16" customWidth="1"/>
    <col min="2456" max="2456" width="9" style="16" customWidth="1"/>
    <col min="2457" max="2457" width="8.85546875" style="16" customWidth="1"/>
    <col min="2458" max="2458" width="13.7109375" style="16" customWidth="1"/>
    <col min="2459" max="2459" width="9" style="16" customWidth="1"/>
    <col min="2460" max="2460" width="9.140625" style="16"/>
    <col min="2461" max="2461" width="13.7109375" style="16" customWidth="1"/>
    <col min="2462" max="2463" width="9.140625" style="16"/>
    <col min="2464" max="2464" width="13.7109375" style="16" customWidth="1"/>
    <col min="2465" max="2466" width="9.140625" style="16"/>
    <col min="2467" max="2467" width="13.7109375" style="16" customWidth="1"/>
    <col min="2468" max="2469" width="9.140625" style="16"/>
    <col min="2470" max="2470" width="13.5703125" style="16" customWidth="1"/>
    <col min="2471" max="2472" width="9.140625" style="16"/>
    <col min="2473" max="2473" width="13.5703125" style="16" customWidth="1"/>
    <col min="2474" max="2475" width="9.140625" style="16"/>
    <col min="2476" max="2476" width="13.5703125" style="16" customWidth="1"/>
    <col min="2477" max="2478" width="9.140625" style="16"/>
    <col min="2479" max="2479" width="13.5703125" style="16" customWidth="1"/>
    <col min="2480" max="2481" width="9" style="16" customWidth="1"/>
    <col min="2482" max="2482" width="13.5703125" style="16" customWidth="1"/>
    <col min="2483" max="2484" width="9" style="16" customWidth="1"/>
    <col min="2485" max="2485" width="13.85546875" style="16" customWidth="1"/>
    <col min="2486" max="2487" width="9.140625" style="16"/>
    <col min="2488" max="2488" width="13.85546875" style="16" customWidth="1"/>
    <col min="2489" max="2490" width="9.140625" style="16"/>
    <col min="2491" max="2491" width="13.85546875" style="16" customWidth="1"/>
    <col min="2492" max="2493" width="9.140625" style="16"/>
    <col min="2494" max="2494" width="13.85546875" style="16" customWidth="1"/>
    <col min="2495" max="2496" width="9.140625" style="16"/>
    <col min="2497" max="2497" width="13.85546875" style="16" customWidth="1"/>
    <col min="2498" max="2499" width="9.140625" style="16"/>
    <col min="2500" max="2500" width="13.28515625" style="16" customWidth="1"/>
    <col min="2501" max="2501" width="9.140625" style="16"/>
    <col min="2502" max="2502" width="9" style="16" customWidth="1"/>
    <col min="2503" max="2503" width="13.28515625" style="16" customWidth="1"/>
    <col min="2504" max="2505" width="9.140625" style="16"/>
    <col min="2506" max="2506" width="13.28515625" style="16" customWidth="1"/>
    <col min="2507" max="2508" width="9.140625" style="16"/>
    <col min="2509" max="2509" width="13.28515625" style="16" customWidth="1"/>
    <col min="2510" max="2511" width="9.140625" style="16"/>
    <col min="2512" max="2512" width="13.140625" style="16" customWidth="1"/>
    <col min="2513" max="2513" width="9.140625" style="16"/>
    <col min="2514" max="2514" width="9.7109375" style="16" customWidth="1"/>
    <col min="2515" max="2515" width="13.5703125" style="16" customWidth="1"/>
    <col min="2516" max="2516" width="9.140625" style="16"/>
    <col min="2517" max="2517" width="9.7109375" style="16" customWidth="1"/>
    <col min="2518" max="2518" width="13.28515625" style="16" customWidth="1"/>
    <col min="2519" max="2520" width="9.140625" style="16"/>
    <col min="2521" max="2521" width="13.85546875" style="16" customWidth="1"/>
    <col min="2522" max="2522" width="9" style="16" customWidth="1"/>
    <col min="2523" max="2523" width="9.140625" style="16"/>
    <col min="2524" max="2524" width="10.85546875" style="16" customWidth="1"/>
    <col min="2525" max="2536" width="9.140625" style="16"/>
    <col min="2537" max="2537" width="9.7109375" style="16" customWidth="1"/>
    <col min="2538" max="2538" width="9.28515625" style="16" customWidth="1"/>
    <col min="2539" max="2539" width="9.140625" style="16"/>
    <col min="2540" max="2540" width="9.7109375" style="16" customWidth="1"/>
    <col min="2541" max="2541" width="9.28515625" style="16" customWidth="1"/>
    <col min="2542" max="2542" width="9.140625" style="16"/>
    <col min="2543" max="2543" width="9.7109375" style="16" customWidth="1"/>
    <col min="2544" max="2544" width="9.28515625" style="16" customWidth="1"/>
    <col min="2545" max="2545" width="9.140625" style="16"/>
    <col min="2546" max="2547" width="9.28515625" style="16" customWidth="1"/>
    <col min="2548" max="2548" width="9.140625" style="16"/>
    <col min="2549" max="2549" width="9.7109375" style="16" customWidth="1"/>
    <col min="2550" max="2550" width="9.28515625" style="16" customWidth="1"/>
    <col min="2551" max="2664" width="9.140625" style="16"/>
    <col min="2665" max="2665" width="23.140625" style="16" customWidth="1"/>
    <col min="2666" max="2666" width="14.140625" style="16" customWidth="1"/>
    <col min="2667" max="2668" width="9" style="16" customWidth="1"/>
    <col min="2669" max="2669" width="14.140625" style="16" customWidth="1"/>
    <col min="2670" max="2671" width="9" style="16" customWidth="1"/>
    <col min="2672" max="2672" width="14.140625" style="16" customWidth="1"/>
    <col min="2673" max="2674" width="9" style="16" customWidth="1"/>
    <col min="2675" max="2675" width="14" style="16" customWidth="1"/>
    <col min="2676" max="2677" width="9" style="16" customWidth="1"/>
    <col min="2678" max="2678" width="14" style="16" customWidth="1"/>
    <col min="2679" max="2680" width="9" style="16" customWidth="1"/>
    <col min="2681" max="2681" width="14" style="16" customWidth="1"/>
    <col min="2682" max="2683" width="9" style="16" customWidth="1"/>
    <col min="2684" max="2684" width="14.140625" style="16" customWidth="1"/>
    <col min="2685" max="2686" width="9.28515625" style="16" customWidth="1"/>
    <col min="2687" max="2687" width="14.140625" style="16" customWidth="1"/>
    <col min="2688" max="2689" width="9.28515625" style="16" customWidth="1"/>
    <col min="2690" max="2690" width="14.140625" style="16" customWidth="1"/>
    <col min="2691" max="2692" width="9.28515625" style="16" customWidth="1"/>
    <col min="2693" max="2693" width="14" style="16" customWidth="1"/>
    <col min="2694" max="2695" width="9.140625" style="16"/>
    <col min="2696" max="2696" width="14" style="16" customWidth="1"/>
    <col min="2697" max="2698" width="9.140625" style="16"/>
    <col min="2699" max="2699" width="14.140625" style="16" customWidth="1"/>
    <col min="2700" max="2701" width="9.140625" style="16"/>
    <col min="2702" max="2702" width="14" style="16" customWidth="1"/>
    <col min="2703" max="2704" width="9.140625" style="16"/>
    <col min="2705" max="2705" width="13.85546875" style="16" customWidth="1"/>
    <col min="2706" max="2707" width="9.140625" style="16"/>
    <col min="2708" max="2708" width="13.85546875" style="16" customWidth="1"/>
    <col min="2709" max="2709" width="9.140625" style="16"/>
    <col min="2710" max="2710" width="9.28515625" style="16" customWidth="1"/>
    <col min="2711" max="2711" width="13.85546875" style="16" customWidth="1"/>
    <col min="2712" max="2712" width="9" style="16" customWidth="1"/>
    <col min="2713" max="2713" width="8.85546875" style="16" customWidth="1"/>
    <col min="2714" max="2714" width="13.7109375" style="16" customWidth="1"/>
    <col min="2715" max="2715" width="9" style="16" customWidth="1"/>
    <col min="2716" max="2716" width="9.140625" style="16"/>
    <col min="2717" max="2717" width="13.7109375" style="16" customWidth="1"/>
    <col min="2718" max="2719" width="9.140625" style="16"/>
    <col min="2720" max="2720" width="13.7109375" style="16" customWidth="1"/>
    <col min="2721" max="2722" width="9.140625" style="16"/>
    <col min="2723" max="2723" width="13.7109375" style="16" customWidth="1"/>
    <col min="2724" max="2725" width="9.140625" style="16"/>
    <col min="2726" max="2726" width="13.5703125" style="16" customWidth="1"/>
    <col min="2727" max="2728" width="9.140625" style="16"/>
    <col min="2729" max="2729" width="13.5703125" style="16" customWidth="1"/>
    <col min="2730" max="2731" width="9.140625" style="16"/>
    <col min="2732" max="2732" width="13.5703125" style="16" customWidth="1"/>
    <col min="2733" max="2734" width="9.140625" style="16"/>
    <col min="2735" max="2735" width="13.5703125" style="16" customWidth="1"/>
    <col min="2736" max="2737" width="9" style="16" customWidth="1"/>
    <col min="2738" max="2738" width="13.5703125" style="16" customWidth="1"/>
    <col min="2739" max="2740" width="9" style="16" customWidth="1"/>
    <col min="2741" max="2741" width="13.85546875" style="16" customWidth="1"/>
    <col min="2742" max="2743" width="9.140625" style="16"/>
    <col min="2744" max="2744" width="13.85546875" style="16" customWidth="1"/>
    <col min="2745" max="2746" width="9.140625" style="16"/>
    <col min="2747" max="2747" width="13.85546875" style="16" customWidth="1"/>
    <col min="2748" max="2749" width="9.140625" style="16"/>
    <col min="2750" max="2750" width="13.85546875" style="16" customWidth="1"/>
    <col min="2751" max="2752" width="9.140625" style="16"/>
    <col min="2753" max="2753" width="13.85546875" style="16" customWidth="1"/>
    <col min="2754" max="2755" width="9.140625" style="16"/>
    <col min="2756" max="2756" width="13.28515625" style="16" customWidth="1"/>
    <col min="2757" max="2757" width="9.140625" style="16"/>
    <col min="2758" max="2758" width="9" style="16" customWidth="1"/>
    <col min="2759" max="2759" width="13.28515625" style="16" customWidth="1"/>
    <col min="2760" max="2761" width="9.140625" style="16"/>
    <col min="2762" max="2762" width="13.28515625" style="16" customWidth="1"/>
    <col min="2763" max="2764" width="9.140625" style="16"/>
    <col min="2765" max="2765" width="13.28515625" style="16" customWidth="1"/>
    <col min="2766" max="2767" width="9.140625" style="16"/>
    <col min="2768" max="2768" width="13.140625" style="16" customWidth="1"/>
    <col min="2769" max="2769" width="9.140625" style="16"/>
    <col min="2770" max="2770" width="9.7109375" style="16" customWidth="1"/>
    <col min="2771" max="2771" width="13.5703125" style="16" customWidth="1"/>
    <col min="2772" max="2772" width="9.140625" style="16"/>
    <col min="2773" max="2773" width="9.7109375" style="16" customWidth="1"/>
    <col min="2774" max="2774" width="13.28515625" style="16" customWidth="1"/>
    <col min="2775" max="2776" width="9.140625" style="16"/>
    <col min="2777" max="2777" width="13.85546875" style="16" customWidth="1"/>
    <col min="2778" max="2778" width="9" style="16" customWidth="1"/>
    <col min="2779" max="2779" width="9.140625" style="16"/>
    <col min="2780" max="2780" width="10.85546875" style="16" customWidth="1"/>
    <col min="2781" max="2792" width="9.140625" style="16"/>
    <col min="2793" max="2793" width="9.7109375" style="16" customWidth="1"/>
    <col min="2794" max="2794" width="9.28515625" style="16" customWidth="1"/>
    <col min="2795" max="2795" width="9.140625" style="16"/>
    <col min="2796" max="2796" width="9.7109375" style="16" customWidth="1"/>
    <col min="2797" max="2797" width="9.28515625" style="16" customWidth="1"/>
    <col min="2798" max="2798" width="9.140625" style="16"/>
    <col min="2799" max="2799" width="9.7109375" style="16" customWidth="1"/>
    <col min="2800" max="2800" width="9.28515625" style="16" customWidth="1"/>
    <col min="2801" max="2801" width="9.140625" style="16"/>
    <col min="2802" max="2803" width="9.28515625" style="16" customWidth="1"/>
    <col min="2804" max="2804" width="9.140625" style="16"/>
    <col min="2805" max="2805" width="9.7109375" style="16" customWidth="1"/>
    <col min="2806" max="2806" width="9.28515625" style="16" customWidth="1"/>
    <col min="2807" max="2920" width="9.140625" style="16"/>
    <col min="2921" max="2921" width="23.140625" style="16" customWidth="1"/>
    <col min="2922" max="2922" width="14.140625" style="16" customWidth="1"/>
    <col min="2923" max="2924" width="9" style="16" customWidth="1"/>
    <col min="2925" max="2925" width="14.140625" style="16" customWidth="1"/>
    <col min="2926" max="2927" width="9" style="16" customWidth="1"/>
    <col min="2928" max="2928" width="14.140625" style="16" customWidth="1"/>
    <col min="2929" max="2930" width="9" style="16" customWidth="1"/>
    <col min="2931" max="2931" width="14" style="16" customWidth="1"/>
    <col min="2932" max="2933" width="9" style="16" customWidth="1"/>
    <col min="2934" max="2934" width="14" style="16" customWidth="1"/>
    <col min="2935" max="2936" width="9" style="16" customWidth="1"/>
    <col min="2937" max="2937" width="14" style="16" customWidth="1"/>
    <col min="2938" max="2939" width="9" style="16" customWidth="1"/>
    <col min="2940" max="2940" width="14.140625" style="16" customWidth="1"/>
    <col min="2941" max="2942" width="9.28515625" style="16" customWidth="1"/>
    <col min="2943" max="2943" width="14.140625" style="16" customWidth="1"/>
    <col min="2944" max="2945" width="9.28515625" style="16" customWidth="1"/>
    <col min="2946" max="2946" width="14.140625" style="16" customWidth="1"/>
    <col min="2947" max="2948" width="9.28515625" style="16" customWidth="1"/>
    <col min="2949" max="2949" width="14" style="16" customWidth="1"/>
    <col min="2950" max="2951" width="9.140625" style="16"/>
    <col min="2952" max="2952" width="14" style="16" customWidth="1"/>
    <col min="2953" max="2954" width="9.140625" style="16"/>
    <col min="2955" max="2955" width="14.140625" style="16" customWidth="1"/>
    <col min="2956" max="2957" width="9.140625" style="16"/>
    <col min="2958" max="2958" width="14" style="16" customWidth="1"/>
    <col min="2959" max="2960" width="9.140625" style="16"/>
    <col min="2961" max="2961" width="13.85546875" style="16" customWidth="1"/>
    <col min="2962" max="2963" width="9.140625" style="16"/>
    <col min="2964" max="2964" width="13.85546875" style="16" customWidth="1"/>
    <col min="2965" max="2965" width="9.140625" style="16"/>
    <col min="2966" max="2966" width="9.28515625" style="16" customWidth="1"/>
    <col min="2967" max="2967" width="13.85546875" style="16" customWidth="1"/>
    <col min="2968" max="2968" width="9" style="16" customWidth="1"/>
    <col min="2969" max="2969" width="8.85546875" style="16" customWidth="1"/>
    <col min="2970" max="2970" width="13.7109375" style="16" customWidth="1"/>
    <col min="2971" max="2971" width="9" style="16" customWidth="1"/>
    <col min="2972" max="2972" width="9.140625" style="16"/>
    <col min="2973" max="2973" width="13.7109375" style="16" customWidth="1"/>
    <col min="2974" max="2975" width="9.140625" style="16"/>
    <col min="2976" max="2976" width="13.7109375" style="16" customWidth="1"/>
    <col min="2977" max="2978" width="9.140625" style="16"/>
    <col min="2979" max="2979" width="13.7109375" style="16" customWidth="1"/>
    <col min="2980" max="2981" width="9.140625" style="16"/>
    <col min="2982" max="2982" width="13.5703125" style="16" customWidth="1"/>
    <col min="2983" max="2984" width="9.140625" style="16"/>
    <col min="2985" max="2985" width="13.5703125" style="16" customWidth="1"/>
    <col min="2986" max="2987" width="9.140625" style="16"/>
    <col min="2988" max="2988" width="13.5703125" style="16" customWidth="1"/>
    <col min="2989" max="2990" width="9.140625" style="16"/>
    <col min="2991" max="2991" width="13.5703125" style="16" customWidth="1"/>
    <col min="2992" max="2993" width="9" style="16" customWidth="1"/>
    <col min="2994" max="2994" width="13.5703125" style="16" customWidth="1"/>
    <col min="2995" max="2996" width="9" style="16" customWidth="1"/>
    <col min="2997" max="2997" width="13.85546875" style="16" customWidth="1"/>
    <col min="2998" max="2999" width="9.140625" style="16"/>
    <col min="3000" max="3000" width="13.85546875" style="16" customWidth="1"/>
    <col min="3001" max="3002" width="9.140625" style="16"/>
    <col min="3003" max="3003" width="13.85546875" style="16" customWidth="1"/>
    <col min="3004" max="3005" width="9.140625" style="16"/>
    <col min="3006" max="3006" width="13.85546875" style="16" customWidth="1"/>
    <col min="3007" max="3008" width="9.140625" style="16"/>
    <col min="3009" max="3009" width="13.85546875" style="16" customWidth="1"/>
    <col min="3010" max="3011" width="9.140625" style="16"/>
    <col min="3012" max="3012" width="13.28515625" style="16" customWidth="1"/>
    <col min="3013" max="3013" width="9.140625" style="16"/>
    <col min="3014" max="3014" width="9" style="16" customWidth="1"/>
    <col min="3015" max="3015" width="13.28515625" style="16" customWidth="1"/>
    <col min="3016" max="3017" width="9.140625" style="16"/>
    <col min="3018" max="3018" width="13.28515625" style="16" customWidth="1"/>
    <col min="3019" max="3020" width="9.140625" style="16"/>
    <col min="3021" max="3021" width="13.28515625" style="16" customWidth="1"/>
    <col min="3022" max="3023" width="9.140625" style="16"/>
    <col min="3024" max="3024" width="13.140625" style="16" customWidth="1"/>
    <col min="3025" max="3025" width="9.140625" style="16"/>
    <col min="3026" max="3026" width="9.7109375" style="16" customWidth="1"/>
    <col min="3027" max="3027" width="13.5703125" style="16" customWidth="1"/>
    <col min="3028" max="3028" width="9.140625" style="16"/>
    <col min="3029" max="3029" width="9.7109375" style="16" customWidth="1"/>
    <col min="3030" max="3030" width="13.28515625" style="16" customWidth="1"/>
    <col min="3031" max="3032" width="9.140625" style="16"/>
    <col min="3033" max="3033" width="13.85546875" style="16" customWidth="1"/>
    <col min="3034" max="3034" width="9" style="16" customWidth="1"/>
    <col min="3035" max="3035" width="9.140625" style="16"/>
    <col min="3036" max="3036" width="10.85546875" style="16" customWidth="1"/>
    <col min="3037" max="3048" width="9.140625" style="16"/>
    <col min="3049" max="3049" width="9.7109375" style="16" customWidth="1"/>
    <col min="3050" max="3050" width="9.28515625" style="16" customWidth="1"/>
    <col min="3051" max="3051" width="9.140625" style="16"/>
    <col min="3052" max="3052" width="9.7109375" style="16" customWidth="1"/>
    <col min="3053" max="3053" width="9.28515625" style="16" customWidth="1"/>
    <col min="3054" max="3054" width="9.140625" style="16"/>
    <col min="3055" max="3055" width="9.7109375" style="16" customWidth="1"/>
    <col min="3056" max="3056" width="9.28515625" style="16" customWidth="1"/>
    <col min="3057" max="3057" width="9.140625" style="16"/>
    <col min="3058" max="3059" width="9.28515625" style="16" customWidth="1"/>
    <col min="3060" max="3060" width="9.140625" style="16"/>
    <col min="3061" max="3061" width="9.7109375" style="16" customWidth="1"/>
    <col min="3062" max="3062" width="9.28515625" style="16" customWidth="1"/>
    <col min="3063" max="3176" width="9.140625" style="16"/>
    <col min="3177" max="3177" width="23.140625" style="16" customWidth="1"/>
    <col min="3178" max="3178" width="14.140625" style="16" customWidth="1"/>
    <col min="3179" max="3180" width="9" style="16" customWidth="1"/>
    <col min="3181" max="3181" width="14.140625" style="16" customWidth="1"/>
    <col min="3182" max="3183" width="9" style="16" customWidth="1"/>
    <col min="3184" max="3184" width="14.140625" style="16" customWidth="1"/>
    <col min="3185" max="3186" width="9" style="16" customWidth="1"/>
    <col min="3187" max="3187" width="14" style="16" customWidth="1"/>
    <col min="3188" max="3189" width="9" style="16" customWidth="1"/>
    <col min="3190" max="3190" width="14" style="16" customWidth="1"/>
    <col min="3191" max="3192" width="9" style="16" customWidth="1"/>
    <col min="3193" max="3193" width="14" style="16" customWidth="1"/>
    <col min="3194" max="3195" width="9" style="16" customWidth="1"/>
    <col min="3196" max="3196" width="14.140625" style="16" customWidth="1"/>
    <col min="3197" max="3198" width="9.28515625" style="16" customWidth="1"/>
    <col min="3199" max="3199" width="14.140625" style="16" customWidth="1"/>
    <col min="3200" max="3201" width="9.28515625" style="16" customWidth="1"/>
    <col min="3202" max="3202" width="14.140625" style="16" customWidth="1"/>
    <col min="3203" max="3204" width="9.28515625" style="16" customWidth="1"/>
    <col min="3205" max="3205" width="14" style="16" customWidth="1"/>
    <col min="3206" max="3207" width="9.140625" style="16"/>
    <col min="3208" max="3208" width="14" style="16" customWidth="1"/>
    <col min="3209" max="3210" width="9.140625" style="16"/>
    <col min="3211" max="3211" width="14.140625" style="16" customWidth="1"/>
    <col min="3212" max="3213" width="9.140625" style="16"/>
    <col min="3214" max="3214" width="14" style="16" customWidth="1"/>
    <col min="3215" max="3216" width="9.140625" style="16"/>
    <col min="3217" max="3217" width="13.85546875" style="16" customWidth="1"/>
    <col min="3218" max="3219" width="9.140625" style="16"/>
    <col min="3220" max="3220" width="13.85546875" style="16" customWidth="1"/>
    <col min="3221" max="3221" width="9.140625" style="16"/>
    <col min="3222" max="3222" width="9.28515625" style="16" customWidth="1"/>
    <col min="3223" max="3223" width="13.85546875" style="16" customWidth="1"/>
    <col min="3224" max="3224" width="9" style="16" customWidth="1"/>
    <col min="3225" max="3225" width="8.85546875" style="16" customWidth="1"/>
    <col min="3226" max="3226" width="13.7109375" style="16" customWidth="1"/>
    <col min="3227" max="3227" width="9" style="16" customWidth="1"/>
    <col min="3228" max="3228" width="9.140625" style="16"/>
    <col min="3229" max="3229" width="13.7109375" style="16" customWidth="1"/>
    <col min="3230" max="3231" width="9.140625" style="16"/>
    <col min="3232" max="3232" width="13.7109375" style="16" customWidth="1"/>
    <col min="3233" max="3234" width="9.140625" style="16"/>
    <col min="3235" max="3235" width="13.7109375" style="16" customWidth="1"/>
    <col min="3236" max="3237" width="9.140625" style="16"/>
    <col min="3238" max="3238" width="13.5703125" style="16" customWidth="1"/>
    <col min="3239" max="3240" width="9.140625" style="16"/>
    <col min="3241" max="3241" width="13.5703125" style="16" customWidth="1"/>
    <col min="3242" max="3243" width="9.140625" style="16"/>
    <col min="3244" max="3244" width="13.5703125" style="16" customWidth="1"/>
    <col min="3245" max="3246" width="9.140625" style="16"/>
    <col min="3247" max="3247" width="13.5703125" style="16" customWidth="1"/>
    <col min="3248" max="3249" width="9" style="16" customWidth="1"/>
    <col min="3250" max="3250" width="13.5703125" style="16" customWidth="1"/>
    <col min="3251" max="3252" width="9" style="16" customWidth="1"/>
    <col min="3253" max="3253" width="13.85546875" style="16" customWidth="1"/>
    <col min="3254" max="3255" width="9.140625" style="16"/>
    <col min="3256" max="3256" width="13.85546875" style="16" customWidth="1"/>
    <col min="3257" max="3258" width="9.140625" style="16"/>
    <col min="3259" max="3259" width="13.85546875" style="16" customWidth="1"/>
    <col min="3260" max="3261" width="9.140625" style="16"/>
    <col min="3262" max="3262" width="13.85546875" style="16" customWidth="1"/>
    <col min="3263" max="3264" width="9.140625" style="16"/>
    <col min="3265" max="3265" width="13.85546875" style="16" customWidth="1"/>
    <col min="3266" max="3267" width="9.140625" style="16"/>
    <col min="3268" max="3268" width="13.28515625" style="16" customWidth="1"/>
    <col min="3269" max="3269" width="9.140625" style="16"/>
    <col min="3270" max="3270" width="9" style="16" customWidth="1"/>
    <col min="3271" max="3271" width="13.28515625" style="16" customWidth="1"/>
    <col min="3272" max="3273" width="9.140625" style="16"/>
    <col min="3274" max="3274" width="13.28515625" style="16" customWidth="1"/>
    <col min="3275" max="3276" width="9.140625" style="16"/>
    <col min="3277" max="3277" width="13.28515625" style="16" customWidth="1"/>
    <col min="3278" max="3279" width="9.140625" style="16"/>
    <col min="3280" max="3280" width="13.140625" style="16" customWidth="1"/>
    <col min="3281" max="3281" width="9.140625" style="16"/>
    <col min="3282" max="3282" width="9.7109375" style="16" customWidth="1"/>
    <col min="3283" max="3283" width="13.5703125" style="16" customWidth="1"/>
    <col min="3284" max="3284" width="9.140625" style="16"/>
    <col min="3285" max="3285" width="9.7109375" style="16" customWidth="1"/>
    <col min="3286" max="3286" width="13.28515625" style="16" customWidth="1"/>
    <col min="3287" max="3288" width="9.140625" style="16"/>
    <col min="3289" max="3289" width="13.85546875" style="16" customWidth="1"/>
    <col min="3290" max="3290" width="9" style="16" customWidth="1"/>
    <col min="3291" max="3291" width="9.140625" style="16"/>
    <col min="3292" max="3292" width="10.85546875" style="16" customWidth="1"/>
    <col min="3293" max="3304" width="9.140625" style="16"/>
    <col min="3305" max="3305" width="9.7109375" style="16" customWidth="1"/>
    <col min="3306" max="3306" width="9.28515625" style="16" customWidth="1"/>
    <col min="3307" max="3307" width="9.140625" style="16"/>
    <col min="3308" max="3308" width="9.7109375" style="16" customWidth="1"/>
    <col min="3309" max="3309" width="9.28515625" style="16" customWidth="1"/>
    <col min="3310" max="3310" width="9.140625" style="16"/>
    <col min="3311" max="3311" width="9.7109375" style="16" customWidth="1"/>
    <col min="3312" max="3312" width="9.28515625" style="16" customWidth="1"/>
    <col min="3313" max="3313" width="9.140625" style="16"/>
    <col min="3314" max="3315" width="9.28515625" style="16" customWidth="1"/>
    <col min="3316" max="3316" width="9.140625" style="16"/>
    <col min="3317" max="3317" width="9.7109375" style="16" customWidth="1"/>
    <col min="3318" max="3318" width="9.28515625" style="16" customWidth="1"/>
    <col min="3319" max="3432" width="9.140625" style="16"/>
    <col min="3433" max="3433" width="23.140625" style="16" customWidth="1"/>
    <col min="3434" max="3434" width="14.140625" style="16" customWidth="1"/>
    <col min="3435" max="3436" width="9" style="16" customWidth="1"/>
    <col min="3437" max="3437" width="14.140625" style="16" customWidth="1"/>
    <col min="3438" max="3439" width="9" style="16" customWidth="1"/>
    <col min="3440" max="3440" width="14.140625" style="16" customWidth="1"/>
    <col min="3441" max="3442" width="9" style="16" customWidth="1"/>
    <col min="3443" max="3443" width="14" style="16" customWidth="1"/>
    <col min="3444" max="3445" width="9" style="16" customWidth="1"/>
    <col min="3446" max="3446" width="14" style="16" customWidth="1"/>
    <col min="3447" max="3448" width="9" style="16" customWidth="1"/>
    <col min="3449" max="3449" width="14" style="16" customWidth="1"/>
    <col min="3450" max="3451" width="9" style="16" customWidth="1"/>
    <col min="3452" max="3452" width="14.140625" style="16" customWidth="1"/>
    <col min="3453" max="3454" width="9.28515625" style="16" customWidth="1"/>
    <col min="3455" max="3455" width="14.140625" style="16" customWidth="1"/>
    <col min="3456" max="3457" width="9.28515625" style="16" customWidth="1"/>
    <col min="3458" max="3458" width="14.140625" style="16" customWidth="1"/>
    <col min="3459" max="3460" width="9.28515625" style="16" customWidth="1"/>
    <col min="3461" max="3461" width="14" style="16" customWidth="1"/>
    <col min="3462" max="3463" width="9.140625" style="16"/>
    <col min="3464" max="3464" width="14" style="16" customWidth="1"/>
    <col min="3465" max="3466" width="9.140625" style="16"/>
    <col min="3467" max="3467" width="14.140625" style="16" customWidth="1"/>
    <col min="3468" max="3469" width="9.140625" style="16"/>
    <col min="3470" max="3470" width="14" style="16" customWidth="1"/>
    <col min="3471" max="3472" width="9.140625" style="16"/>
    <col min="3473" max="3473" width="13.85546875" style="16" customWidth="1"/>
    <col min="3474" max="3475" width="9.140625" style="16"/>
    <col min="3476" max="3476" width="13.85546875" style="16" customWidth="1"/>
    <col min="3477" max="3477" width="9.140625" style="16"/>
    <col min="3478" max="3478" width="9.28515625" style="16" customWidth="1"/>
    <col min="3479" max="3479" width="13.85546875" style="16" customWidth="1"/>
    <col min="3480" max="3480" width="9" style="16" customWidth="1"/>
    <col min="3481" max="3481" width="8.85546875" style="16" customWidth="1"/>
    <col min="3482" max="3482" width="13.7109375" style="16" customWidth="1"/>
    <col min="3483" max="3483" width="9" style="16" customWidth="1"/>
    <col min="3484" max="3484" width="9.140625" style="16"/>
    <col min="3485" max="3485" width="13.7109375" style="16" customWidth="1"/>
    <col min="3486" max="3487" width="9.140625" style="16"/>
    <col min="3488" max="3488" width="13.7109375" style="16" customWidth="1"/>
    <col min="3489" max="3490" width="9.140625" style="16"/>
    <col min="3491" max="3491" width="13.7109375" style="16" customWidth="1"/>
    <col min="3492" max="3493" width="9.140625" style="16"/>
    <col min="3494" max="3494" width="13.5703125" style="16" customWidth="1"/>
    <col min="3495" max="3496" width="9.140625" style="16"/>
    <col min="3497" max="3497" width="13.5703125" style="16" customWidth="1"/>
    <col min="3498" max="3499" width="9.140625" style="16"/>
    <col min="3500" max="3500" width="13.5703125" style="16" customWidth="1"/>
    <col min="3501" max="3502" width="9.140625" style="16"/>
    <col min="3503" max="3503" width="13.5703125" style="16" customWidth="1"/>
    <col min="3504" max="3505" width="9" style="16" customWidth="1"/>
    <col min="3506" max="3506" width="13.5703125" style="16" customWidth="1"/>
    <col min="3507" max="3508" width="9" style="16" customWidth="1"/>
    <col min="3509" max="3509" width="13.85546875" style="16" customWidth="1"/>
    <col min="3510" max="3511" width="9.140625" style="16"/>
    <col min="3512" max="3512" width="13.85546875" style="16" customWidth="1"/>
    <col min="3513" max="3514" width="9.140625" style="16"/>
    <col min="3515" max="3515" width="13.85546875" style="16" customWidth="1"/>
    <col min="3516" max="3517" width="9.140625" style="16"/>
    <col min="3518" max="3518" width="13.85546875" style="16" customWidth="1"/>
    <col min="3519" max="3520" width="9.140625" style="16"/>
    <col min="3521" max="3521" width="13.85546875" style="16" customWidth="1"/>
    <col min="3522" max="3523" width="9.140625" style="16"/>
    <col min="3524" max="3524" width="13.28515625" style="16" customWidth="1"/>
    <col min="3525" max="3525" width="9.140625" style="16"/>
    <col min="3526" max="3526" width="9" style="16" customWidth="1"/>
    <col min="3527" max="3527" width="13.28515625" style="16" customWidth="1"/>
    <col min="3528" max="3529" width="9.140625" style="16"/>
    <col min="3530" max="3530" width="13.28515625" style="16" customWidth="1"/>
    <col min="3531" max="3532" width="9.140625" style="16"/>
    <col min="3533" max="3533" width="13.28515625" style="16" customWidth="1"/>
    <col min="3534" max="3535" width="9.140625" style="16"/>
    <col min="3536" max="3536" width="13.140625" style="16" customWidth="1"/>
    <col min="3537" max="3537" width="9.140625" style="16"/>
    <col min="3538" max="3538" width="9.7109375" style="16" customWidth="1"/>
    <col min="3539" max="3539" width="13.5703125" style="16" customWidth="1"/>
    <col min="3540" max="3540" width="9.140625" style="16"/>
    <col min="3541" max="3541" width="9.7109375" style="16" customWidth="1"/>
    <col min="3542" max="3542" width="13.28515625" style="16" customWidth="1"/>
    <col min="3543" max="3544" width="9.140625" style="16"/>
    <col min="3545" max="3545" width="13.85546875" style="16" customWidth="1"/>
    <col min="3546" max="3546" width="9" style="16" customWidth="1"/>
    <col min="3547" max="3547" width="9.140625" style="16"/>
    <col min="3548" max="3548" width="10.85546875" style="16" customWidth="1"/>
    <col min="3549" max="3560" width="9.140625" style="16"/>
    <col min="3561" max="3561" width="9.7109375" style="16" customWidth="1"/>
    <col min="3562" max="3562" width="9.28515625" style="16" customWidth="1"/>
    <col min="3563" max="3563" width="9.140625" style="16"/>
    <col min="3564" max="3564" width="9.7109375" style="16" customWidth="1"/>
    <col min="3565" max="3565" width="9.28515625" style="16" customWidth="1"/>
    <col min="3566" max="3566" width="9.140625" style="16"/>
    <col min="3567" max="3567" width="9.7109375" style="16" customWidth="1"/>
    <col min="3568" max="3568" width="9.28515625" style="16" customWidth="1"/>
    <col min="3569" max="3569" width="9.140625" style="16"/>
    <col min="3570" max="3571" width="9.28515625" style="16" customWidth="1"/>
    <col min="3572" max="3572" width="9.140625" style="16"/>
    <col min="3573" max="3573" width="9.7109375" style="16" customWidth="1"/>
    <col min="3574" max="3574" width="9.28515625" style="16" customWidth="1"/>
    <col min="3575" max="3688" width="9.140625" style="16"/>
    <col min="3689" max="3689" width="23.140625" style="16" customWidth="1"/>
    <col min="3690" max="3690" width="14.140625" style="16" customWidth="1"/>
    <col min="3691" max="3692" width="9" style="16" customWidth="1"/>
    <col min="3693" max="3693" width="14.140625" style="16" customWidth="1"/>
    <col min="3694" max="3695" width="9" style="16" customWidth="1"/>
    <col min="3696" max="3696" width="14.140625" style="16" customWidth="1"/>
    <col min="3697" max="3698" width="9" style="16" customWidth="1"/>
    <col min="3699" max="3699" width="14" style="16" customWidth="1"/>
    <col min="3700" max="3701" width="9" style="16" customWidth="1"/>
    <col min="3702" max="3702" width="14" style="16" customWidth="1"/>
    <col min="3703" max="3704" width="9" style="16" customWidth="1"/>
    <col min="3705" max="3705" width="14" style="16" customWidth="1"/>
    <col min="3706" max="3707" width="9" style="16" customWidth="1"/>
    <col min="3708" max="3708" width="14.140625" style="16" customWidth="1"/>
    <col min="3709" max="3710" width="9.28515625" style="16" customWidth="1"/>
    <col min="3711" max="3711" width="14.140625" style="16" customWidth="1"/>
    <col min="3712" max="3713" width="9.28515625" style="16" customWidth="1"/>
    <col min="3714" max="3714" width="14.140625" style="16" customWidth="1"/>
    <col min="3715" max="3716" width="9.28515625" style="16" customWidth="1"/>
    <col min="3717" max="3717" width="14" style="16" customWidth="1"/>
    <col min="3718" max="3719" width="9.140625" style="16"/>
    <col min="3720" max="3720" width="14" style="16" customWidth="1"/>
    <col min="3721" max="3722" width="9.140625" style="16"/>
    <col min="3723" max="3723" width="14.140625" style="16" customWidth="1"/>
    <col min="3724" max="3725" width="9.140625" style="16"/>
    <col min="3726" max="3726" width="14" style="16" customWidth="1"/>
    <col min="3727" max="3728" width="9.140625" style="16"/>
    <col min="3729" max="3729" width="13.85546875" style="16" customWidth="1"/>
    <col min="3730" max="3731" width="9.140625" style="16"/>
    <col min="3732" max="3732" width="13.85546875" style="16" customWidth="1"/>
    <col min="3733" max="3733" width="9.140625" style="16"/>
    <col min="3734" max="3734" width="9.28515625" style="16" customWidth="1"/>
    <col min="3735" max="3735" width="13.85546875" style="16" customWidth="1"/>
    <col min="3736" max="3736" width="9" style="16" customWidth="1"/>
    <col min="3737" max="3737" width="8.85546875" style="16" customWidth="1"/>
    <col min="3738" max="3738" width="13.7109375" style="16" customWidth="1"/>
    <col min="3739" max="3739" width="9" style="16" customWidth="1"/>
    <col min="3740" max="3740" width="9.140625" style="16"/>
    <col min="3741" max="3741" width="13.7109375" style="16" customWidth="1"/>
    <col min="3742" max="3743" width="9.140625" style="16"/>
    <col min="3744" max="3744" width="13.7109375" style="16" customWidth="1"/>
    <col min="3745" max="3746" width="9.140625" style="16"/>
    <col min="3747" max="3747" width="13.7109375" style="16" customWidth="1"/>
    <col min="3748" max="3749" width="9.140625" style="16"/>
    <col min="3750" max="3750" width="13.5703125" style="16" customWidth="1"/>
    <col min="3751" max="3752" width="9.140625" style="16"/>
    <col min="3753" max="3753" width="13.5703125" style="16" customWidth="1"/>
    <col min="3754" max="3755" width="9.140625" style="16"/>
    <col min="3756" max="3756" width="13.5703125" style="16" customWidth="1"/>
    <col min="3757" max="3758" width="9.140625" style="16"/>
    <col min="3759" max="3759" width="13.5703125" style="16" customWidth="1"/>
    <col min="3760" max="3761" width="9" style="16" customWidth="1"/>
    <col min="3762" max="3762" width="13.5703125" style="16" customWidth="1"/>
    <col min="3763" max="3764" width="9" style="16" customWidth="1"/>
    <col min="3765" max="3765" width="13.85546875" style="16" customWidth="1"/>
    <col min="3766" max="3767" width="9.140625" style="16"/>
    <col min="3768" max="3768" width="13.85546875" style="16" customWidth="1"/>
    <col min="3769" max="3770" width="9.140625" style="16"/>
    <col min="3771" max="3771" width="13.85546875" style="16" customWidth="1"/>
    <col min="3772" max="3773" width="9.140625" style="16"/>
    <col min="3774" max="3774" width="13.85546875" style="16" customWidth="1"/>
    <col min="3775" max="3776" width="9.140625" style="16"/>
    <col min="3777" max="3777" width="13.85546875" style="16" customWidth="1"/>
    <col min="3778" max="3779" width="9.140625" style="16"/>
    <col min="3780" max="3780" width="13.28515625" style="16" customWidth="1"/>
    <col min="3781" max="3781" width="9.140625" style="16"/>
    <col min="3782" max="3782" width="9" style="16" customWidth="1"/>
    <col min="3783" max="3783" width="13.28515625" style="16" customWidth="1"/>
    <col min="3784" max="3785" width="9.140625" style="16"/>
    <col min="3786" max="3786" width="13.28515625" style="16" customWidth="1"/>
    <col min="3787" max="3788" width="9.140625" style="16"/>
    <col min="3789" max="3789" width="13.28515625" style="16" customWidth="1"/>
    <col min="3790" max="3791" width="9.140625" style="16"/>
    <col min="3792" max="3792" width="13.140625" style="16" customWidth="1"/>
    <col min="3793" max="3793" width="9.140625" style="16"/>
    <col min="3794" max="3794" width="9.7109375" style="16" customWidth="1"/>
    <col min="3795" max="3795" width="13.5703125" style="16" customWidth="1"/>
    <col min="3796" max="3796" width="9.140625" style="16"/>
    <col min="3797" max="3797" width="9.7109375" style="16" customWidth="1"/>
    <col min="3798" max="3798" width="13.28515625" style="16" customWidth="1"/>
    <col min="3799" max="3800" width="9.140625" style="16"/>
    <col min="3801" max="3801" width="13.85546875" style="16" customWidth="1"/>
    <col min="3802" max="3802" width="9" style="16" customWidth="1"/>
    <col min="3803" max="3803" width="9.140625" style="16"/>
    <col min="3804" max="3804" width="10.85546875" style="16" customWidth="1"/>
    <col min="3805" max="3816" width="9.140625" style="16"/>
    <col min="3817" max="3817" width="9.7109375" style="16" customWidth="1"/>
    <col min="3818" max="3818" width="9.28515625" style="16" customWidth="1"/>
    <col min="3819" max="3819" width="9.140625" style="16"/>
    <col min="3820" max="3820" width="9.7109375" style="16" customWidth="1"/>
    <col min="3821" max="3821" width="9.28515625" style="16" customWidth="1"/>
    <col min="3822" max="3822" width="9.140625" style="16"/>
    <col min="3823" max="3823" width="9.7109375" style="16" customWidth="1"/>
    <col min="3824" max="3824" width="9.28515625" style="16" customWidth="1"/>
    <col min="3825" max="3825" width="9.140625" style="16"/>
    <col min="3826" max="3827" width="9.28515625" style="16" customWidth="1"/>
    <col min="3828" max="3828" width="9.140625" style="16"/>
    <col min="3829" max="3829" width="9.7109375" style="16" customWidth="1"/>
    <col min="3830" max="3830" width="9.28515625" style="16" customWidth="1"/>
    <col min="3831" max="3944" width="9.140625" style="16"/>
    <col min="3945" max="3945" width="23.140625" style="16" customWidth="1"/>
    <col min="3946" max="3946" width="14.140625" style="16" customWidth="1"/>
    <col min="3947" max="3948" width="9" style="16" customWidth="1"/>
    <col min="3949" max="3949" width="14.140625" style="16" customWidth="1"/>
    <col min="3950" max="3951" width="9" style="16" customWidth="1"/>
    <col min="3952" max="3952" width="14.140625" style="16" customWidth="1"/>
    <col min="3953" max="3954" width="9" style="16" customWidth="1"/>
    <col min="3955" max="3955" width="14" style="16" customWidth="1"/>
    <col min="3956" max="3957" width="9" style="16" customWidth="1"/>
    <col min="3958" max="3958" width="14" style="16" customWidth="1"/>
    <col min="3959" max="3960" width="9" style="16" customWidth="1"/>
    <col min="3961" max="3961" width="14" style="16" customWidth="1"/>
    <col min="3962" max="3963" width="9" style="16" customWidth="1"/>
    <col min="3964" max="3964" width="14.140625" style="16" customWidth="1"/>
    <col min="3965" max="3966" width="9.28515625" style="16" customWidth="1"/>
    <col min="3967" max="3967" width="14.140625" style="16" customWidth="1"/>
    <col min="3968" max="3969" width="9.28515625" style="16" customWidth="1"/>
    <col min="3970" max="3970" width="14.140625" style="16" customWidth="1"/>
    <col min="3971" max="3972" width="9.28515625" style="16" customWidth="1"/>
    <col min="3973" max="3973" width="14" style="16" customWidth="1"/>
    <col min="3974" max="3975" width="9.140625" style="16"/>
    <col min="3976" max="3976" width="14" style="16" customWidth="1"/>
    <col min="3977" max="3978" width="9.140625" style="16"/>
    <col min="3979" max="3979" width="14.140625" style="16" customWidth="1"/>
    <col min="3980" max="3981" width="9.140625" style="16"/>
    <col min="3982" max="3982" width="14" style="16" customWidth="1"/>
    <col min="3983" max="3984" width="9.140625" style="16"/>
    <col min="3985" max="3985" width="13.85546875" style="16" customWidth="1"/>
    <col min="3986" max="3987" width="9.140625" style="16"/>
    <col min="3988" max="3988" width="13.85546875" style="16" customWidth="1"/>
    <col min="3989" max="3989" width="9.140625" style="16"/>
    <col min="3990" max="3990" width="9.28515625" style="16" customWidth="1"/>
    <col min="3991" max="3991" width="13.85546875" style="16" customWidth="1"/>
    <col min="3992" max="3992" width="9" style="16" customWidth="1"/>
    <col min="3993" max="3993" width="8.85546875" style="16" customWidth="1"/>
    <col min="3994" max="3994" width="13.7109375" style="16" customWidth="1"/>
    <col min="3995" max="3995" width="9" style="16" customWidth="1"/>
    <col min="3996" max="3996" width="9.140625" style="16"/>
    <col min="3997" max="3997" width="13.7109375" style="16" customWidth="1"/>
    <col min="3998" max="3999" width="9.140625" style="16"/>
    <col min="4000" max="4000" width="13.7109375" style="16" customWidth="1"/>
    <col min="4001" max="4002" width="9.140625" style="16"/>
    <col min="4003" max="4003" width="13.7109375" style="16" customWidth="1"/>
    <col min="4004" max="4005" width="9.140625" style="16"/>
    <col min="4006" max="4006" width="13.5703125" style="16" customWidth="1"/>
    <col min="4007" max="4008" width="9.140625" style="16"/>
    <col min="4009" max="4009" width="13.5703125" style="16" customWidth="1"/>
    <col min="4010" max="4011" width="9.140625" style="16"/>
    <col min="4012" max="4012" width="13.5703125" style="16" customWidth="1"/>
    <col min="4013" max="4014" width="9.140625" style="16"/>
    <col min="4015" max="4015" width="13.5703125" style="16" customWidth="1"/>
    <col min="4016" max="4017" width="9" style="16" customWidth="1"/>
    <col min="4018" max="4018" width="13.5703125" style="16" customWidth="1"/>
    <col min="4019" max="4020" width="9" style="16" customWidth="1"/>
    <col min="4021" max="4021" width="13.85546875" style="16" customWidth="1"/>
    <col min="4022" max="4023" width="9.140625" style="16"/>
    <col min="4024" max="4024" width="13.85546875" style="16" customWidth="1"/>
    <col min="4025" max="4026" width="9.140625" style="16"/>
    <col min="4027" max="4027" width="13.85546875" style="16" customWidth="1"/>
    <col min="4028" max="4029" width="9.140625" style="16"/>
    <col min="4030" max="4030" width="13.85546875" style="16" customWidth="1"/>
    <col min="4031" max="4032" width="9.140625" style="16"/>
    <col min="4033" max="4033" width="13.85546875" style="16" customWidth="1"/>
    <col min="4034" max="4035" width="9.140625" style="16"/>
    <col min="4036" max="4036" width="13.28515625" style="16" customWidth="1"/>
    <col min="4037" max="4037" width="9.140625" style="16"/>
    <col min="4038" max="4038" width="9" style="16" customWidth="1"/>
    <col min="4039" max="4039" width="13.28515625" style="16" customWidth="1"/>
    <col min="4040" max="4041" width="9.140625" style="16"/>
    <col min="4042" max="4042" width="13.28515625" style="16" customWidth="1"/>
    <col min="4043" max="4044" width="9.140625" style="16"/>
    <col min="4045" max="4045" width="13.28515625" style="16" customWidth="1"/>
    <col min="4046" max="4047" width="9.140625" style="16"/>
    <col min="4048" max="4048" width="13.140625" style="16" customWidth="1"/>
    <col min="4049" max="4049" width="9.140625" style="16"/>
    <col min="4050" max="4050" width="9.7109375" style="16" customWidth="1"/>
    <col min="4051" max="4051" width="13.5703125" style="16" customWidth="1"/>
    <col min="4052" max="4052" width="9.140625" style="16"/>
    <col min="4053" max="4053" width="9.7109375" style="16" customWidth="1"/>
    <col min="4054" max="4054" width="13.28515625" style="16" customWidth="1"/>
    <col min="4055" max="4056" width="9.140625" style="16"/>
    <col min="4057" max="4057" width="13.85546875" style="16" customWidth="1"/>
    <col min="4058" max="4058" width="9" style="16" customWidth="1"/>
    <col min="4059" max="4059" width="9.140625" style="16"/>
    <col min="4060" max="4060" width="10.85546875" style="16" customWidth="1"/>
    <col min="4061" max="4072" width="9.140625" style="16"/>
    <col min="4073" max="4073" width="9.7109375" style="16" customWidth="1"/>
    <col min="4074" max="4074" width="9.28515625" style="16" customWidth="1"/>
    <col min="4075" max="4075" width="9.140625" style="16"/>
    <col min="4076" max="4076" width="9.7109375" style="16" customWidth="1"/>
    <col min="4077" max="4077" width="9.28515625" style="16" customWidth="1"/>
    <col min="4078" max="4078" width="9.140625" style="16"/>
    <col min="4079" max="4079" width="9.7109375" style="16" customWidth="1"/>
    <col min="4080" max="4080" width="9.28515625" style="16" customWidth="1"/>
    <col min="4081" max="4081" width="9.140625" style="16"/>
    <col min="4082" max="4083" width="9.28515625" style="16" customWidth="1"/>
    <col min="4084" max="4084" width="9.140625" style="16"/>
    <col min="4085" max="4085" width="9.7109375" style="16" customWidth="1"/>
    <col min="4086" max="4086" width="9.28515625" style="16" customWidth="1"/>
    <col min="4087" max="4200" width="9.140625" style="16"/>
    <col min="4201" max="4201" width="23.140625" style="16" customWidth="1"/>
    <col min="4202" max="4202" width="14.140625" style="16" customWidth="1"/>
    <col min="4203" max="4204" width="9" style="16" customWidth="1"/>
    <col min="4205" max="4205" width="14.140625" style="16" customWidth="1"/>
    <col min="4206" max="4207" width="9" style="16" customWidth="1"/>
    <col min="4208" max="4208" width="14.140625" style="16" customWidth="1"/>
    <col min="4209" max="4210" width="9" style="16" customWidth="1"/>
    <col min="4211" max="4211" width="14" style="16" customWidth="1"/>
    <col min="4212" max="4213" width="9" style="16" customWidth="1"/>
    <col min="4214" max="4214" width="14" style="16" customWidth="1"/>
    <col min="4215" max="4216" width="9" style="16" customWidth="1"/>
    <col min="4217" max="4217" width="14" style="16" customWidth="1"/>
    <col min="4218" max="4219" width="9" style="16" customWidth="1"/>
    <col min="4220" max="4220" width="14.140625" style="16" customWidth="1"/>
    <col min="4221" max="4222" width="9.28515625" style="16" customWidth="1"/>
    <col min="4223" max="4223" width="14.140625" style="16" customWidth="1"/>
    <col min="4224" max="4225" width="9.28515625" style="16" customWidth="1"/>
    <col min="4226" max="4226" width="14.140625" style="16" customWidth="1"/>
    <col min="4227" max="4228" width="9.28515625" style="16" customWidth="1"/>
    <col min="4229" max="4229" width="14" style="16" customWidth="1"/>
    <col min="4230" max="4231" width="9.140625" style="16"/>
    <col min="4232" max="4232" width="14" style="16" customWidth="1"/>
    <col min="4233" max="4234" width="9.140625" style="16"/>
    <col min="4235" max="4235" width="14.140625" style="16" customWidth="1"/>
    <col min="4236" max="4237" width="9.140625" style="16"/>
    <col min="4238" max="4238" width="14" style="16" customWidth="1"/>
    <col min="4239" max="4240" width="9.140625" style="16"/>
    <col min="4241" max="4241" width="13.85546875" style="16" customWidth="1"/>
    <col min="4242" max="4243" width="9.140625" style="16"/>
    <col min="4244" max="4244" width="13.85546875" style="16" customWidth="1"/>
    <col min="4245" max="4245" width="9.140625" style="16"/>
    <col min="4246" max="4246" width="9.28515625" style="16" customWidth="1"/>
    <col min="4247" max="4247" width="13.85546875" style="16" customWidth="1"/>
    <col min="4248" max="4248" width="9" style="16" customWidth="1"/>
    <col min="4249" max="4249" width="8.85546875" style="16" customWidth="1"/>
    <col min="4250" max="4250" width="13.7109375" style="16" customWidth="1"/>
    <col min="4251" max="4251" width="9" style="16" customWidth="1"/>
    <col min="4252" max="4252" width="9.140625" style="16"/>
    <col min="4253" max="4253" width="13.7109375" style="16" customWidth="1"/>
    <col min="4254" max="4255" width="9.140625" style="16"/>
    <col min="4256" max="4256" width="13.7109375" style="16" customWidth="1"/>
    <col min="4257" max="4258" width="9.140625" style="16"/>
    <col min="4259" max="4259" width="13.7109375" style="16" customWidth="1"/>
    <col min="4260" max="4261" width="9.140625" style="16"/>
    <col min="4262" max="4262" width="13.5703125" style="16" customWidth="1"/>
    <col min="4263" max="4264" width="9.140625" style="16"/>
    <col min="4265" max="4265" width="13.5703125" style="16" customWidth="1"/>
    <col min="4266" max="4267" width="9.140625" style="16"/>
    <col min="4268" max="4268" width="13.5703125" style="16" customWidth="1"/>
    <col min="4269" max="4270" width="9.140625" style="16"/>
    <col min="4271" max="4271" width="13.5703125" style="16" customWidth="1"/>
    <col min="4272" max="4273" width="9" style="16" customWidth="1"/>
    <col min="4274" max="4274" width="13.5703125" style="16" customWidth="1"/>
    <col min="4275" max="4276" width="9" style="16" customWidth="1"/>
    <col min="4277" max="4277" width="13.85546875" style="16" customWidth="1"/>
    <col min="4278" max="4279" width="9.140625" style="16"/>
    <col min="4280" max="4280" width="13.85546875" style="16" customWidth="1"/>
    <col min="4281" max="4282" width="9.140625" style="16"/>
    <col min="4283" max="4283" width="13.85546875" style="16" customWidth="1"/>
    <col min="4284" max="4285" width="9.140625" style="16"/>
    <col min="4286" max="4286" width="13.85546875" style="16" customWidth="1"/>
    <col min="4287" max="4288" width="9.140625" style="16"/>
    <col min="4289" max="4289" width="13.85546875" style="16" customWidth="1"/>
    <col min="4290" max="4291" width="9.140625" style="16"/>
    <col min="4292" max="4292" width="13.28515625" style="16" customWidth="1"/>
    <col min="4293" max="4293" width="9.140625" style="16"/>
    <col min="4294" max="4294" width="9" style="16" customWidth="1"/>
    <col min="4295" max="4295" width="13.28515625" style="16" customWidth="1"/>
    <col min="4296" max="4297" width="9.140625" style="16"/>
    <col min="4298" max="4298" width="13.28515625" style="16" customWidth="1"/>
    <col min="4299" max="4300" width="9.140625" style="16"/>
    <col min="4301" max="4301" width="13.28515625" style="16" customWidth="1"/>
    <col min="4302" max="4303" width="9.140625" style="16"/>
    <col min="4304" max="4304" width="13.140625" style="16" customWidth="1"/>
    <col min="4305" max="4305" width="9.140625" style="16"/>
    <col min="4306" max="4306" width="9.7109375" style="16" customWidth="1"/>
    <col min="4307" max="4307" width="13.5703125" style="16" customWidth="1"/>
    <col min="4308" max="4308" width="9.140625" style="16"/>
    <col min="4309" max="4309" width="9.7109375" style="16" customWidth="1"/>
    <col min="4310" max="4310" width="13.28515625" style="16" customWidth="1"/>
    <col min="4311" max="4312" width="9.140625" style="16"/>
    <col min="4313" max="4313" width="13.85546875" style="16" customWidth="1"/>
    <col min="4314" max="4314" width="9" style="16" customWidth="1"/>
    <col min="4315" max="4315" width="9.140625" style="16"/>
    <col min="4316" max="4316" width="10.85546875" style="16" customWidth="1"/>
    <col min="4317" max="4328" width="9.140625" style="16"/>
    <col min="4329" max="4329" width="9.7109375" style="16" customWidth="1"/>
    <col min="4330" max="4330" width="9.28515625" style="16" customWidth="1"/>
    <col min="4331" max="4331" width="9.140625" style="16"/>
    <col min="4332" max="4332" width="9.7109375" style="16" customWidth="1"/>
    <col min="4333" max="4333" width="9.28515625" style="16" customWidth="1"/>
    <col min="4334" max="4334" width="9.140625" style="16"/>
    <col min="4335" max="4335" width="9.7109375" style="16" customWidth="1"/>
    <col min="4336" max="4336" width="9.28515625" style="16" customWidth="1"/>
    <col min="4337" max="4337" width="9.140625" style="16"/>
    <col min="4338" max="4339" width="9.28515625" style="16" customWidth="1"/>
    <col min="4340" max="4340" width="9.140625" style="16"/>
    <col min="4341" max="4341" width="9.7109375" style="16" customWidth="1"/>
    <col min="4342" max="4342" width="9.28515625" style="16" customWidth="1"/>
    <col min="4343" max="4456" width="9.140625" style="16"/>
    <col min="4457" max="4457" width="23.140625" style="16" customWidth="1"/>
    <col min="4458" max="4458" width="14.140625" style="16" customWidth="1"/>
    <col min="4459" max="4460" width="9" style="16" customWidth="1"/>
    <col min="4461" max="4461" width="14.140625" style="16" customWidth="1"/>
    <col min="4462" max="4463" width="9" style="16" customWidth="1"/>
    <col min="4464" max="4464" width="14.140625" style="16" customWidth="1"/>
    <col min="4465" max="4466" width="9" style="16" customWidth="1"/>
    <col min="4467" max="4467" width="14" style="16" customWidth="1"/>
    <col min="4468" max="4469" width="9" style="16" customWidth="1"/>
    <col min="4470" max="4470" width="14" style="16" customWidth="1"/>
    <col min="4471" max="4472" width="9" style="16" customWidth="1"/>
    <col min="4473" max="4473" width="14" style="16" customWidth="1"/>
    <col min="4474" max="4475" width="9" style="16" customWidth="1"/>
    <col min="4476" max="4476" width="14.140625" style="16" customWidth="1"/>
    <col min="4477" max="4478" width="9.28515625" style="16" customWidth="1"/>
    <col min="4479" max="4479" width="14.140625" style="16" customWidth="1"/>
    <col min="4480" max="4481" width="9.28515625" style="16" customWidth="1"/>
    <col min="4482" max="4482" width="14.140625" style="16" customWidth="1"/>
    <col min="4483" max="4484" width="9.28515625" style="16" customWidth="1"/>
    <col min="4485" max="4485" width="14" style="16" customWidth="1"/>
    <col min="4486" max="4487" width="9.140625" style="16"/>
    <col min="4488" max="4488" width="14" style="16" customWidth="1"/>
    <col min="4489" max="4490" width="9.140625" style="16"/>
    <col min="4491" max="4491" width="14.140625" style="16" customWidth="1"/>
    <col min="4492" max="4493" width="9.140625" style="16"/>
    <col min="4494" max="4494" width="14" style="16" customWidth="1"/>
    <col min="4495" max="4496" width="9.140625" style="16"/>
    <col min="4497" max="4497" width="13.85546875" style="16" customWidth="1"/>
    <col min="4498" max="4499" width="9.140625" style="16"/>
    <col min="4500" max="4500" width="13.85546875" style="16" customWidth="1"/>
    <col min="4501" max="4501" width="9.140625" style="16"/>
    <col min="4502" max="4502" width="9.28515625" style="16" customWidth="1"/>
    <col min="4503" max="4503" width="13.85546875" style="16" customWidth="1"/>
    <col min="4504" max="4504" width="9" style="16" customWidth="1"/>
    <col min="4505" max="4505" width="8.85546875" style="16" customWidth="1"/>
    <col min="4506" max="4506" width="13.7109375" style="16" customWidth="1"/>
    <col min="4507" max="4507" width="9" style="16" customWidth="1"/>
    <col min="4508" max="4508" width="9.140625" style="16"/>
    <col min="4509" max="4509" width="13.7109375" style="16" customWidth="1"/>
    <col min="4510" max="4511" width="9.140625" style="16"/>
    <col min="4512" max="4512" width="13.7109375" style="16" customWidth="1"/>
    <col min="4513" max="4514" width="9.140625" style="16"/>
    <col min="4515" max="4515" width="13.7109375" style="16" customWidth="1"/>
    <col min="4516" max="4517" width="9.140625" style="16"/>
    <col min="4518" max="4518" width="13.5703125" style="16" customWidth="1"/>
    <col min="4519" max="4520" width="9.140625" style="16"/>
    <col min="4521" max="4521" width="13.5703125" style="16" customWidth="1"/>
    <col min="4522" max="4523" width="9.140625" style="16"/>
    <col min="4524" max="4524" width="13.5703125" style="16" customWidth="1"/>
    <col min="4525" max="4526" width="9.140625" style="16"/>
    <col min="4527" max="4527" width="13.5703125" style="16" customWidth="1"/>
    <col min="4528" max="4529" width="9" style="16" customWidth="1"/>
    <col min="4530" max="4530" width="13.5703125" style="16" customWidth="1"/>
    <col min="4531" max="4532" width="9" style="16" customWidth="1"/>
    <col min="4533" max="4533" width="13.85546875" style="16" customWidth="1"/>
    <col min="4534" max="4535" width="9.140625" style="16"/>
    <col min="4536" max="4536" width="13.85546875" style="16" customWidth="1"/>
    <col min="4537" max="4538" width="9.140625" style="16"/>
    <col min="4539" max="4539" width="13.85546875" style="16" customWidth="1"/>
    <col min="4540" max="4541" width="9.140625" style="16"/>
    <col min="4542" max="4542" width="13.85546875" style="16" customWidth="1"/>
    <col min="4543" max="4544" width="9.140625" style="16"/>
    <col min="4545" max="4545" width="13.85546875" style="16" customWidth="1"/>
    <col min="4546" max="4547" width="9.140625" style="16"/>
    <col min="4548" max="4548" width="13.28515625" style="16" customWidth="1"/>
    <col min="4549" max="4549" width="9.140625" style="16"/>
    <col min="4550" max="4550" width="9" style="16" customWidth="1"/>
    <col min="4551" max="4551" width="13.28515625" style="16" customWidth="1"/>
    <col min="4552" max="4553" width="9.140625" style="16"/>
    <col min="4554" max="4554" width="13.28515625" style="16" customWidth="1"/>
    <col min="4555" max="4556" width="9.140625" style="16"/>
    <col min="4557" max="4557" width="13.28515625" style="16" customWidth="1"/>
    <col min="4558" max="4559" width="9.140625" style="16"/>
    <col min="4560" max="4560" width="13.140625" style="16" customWidth="1"/>
    <col min="4561" max="4561" width="9.140625" style="16"/>
    <col min="4562" max="4562" width="9.7109375" style="16" customWidth="1"/>
    <col min="4563" max="4563" width="13.5703125" style="16" customWidth="1"/>
    <col min="4564" max="4564" width="9.140625" style="16"/>
    <col min="4565" max="4565" width="9.7109375" style="16" customWidth="1"/>
    <col min="4566" max="4566" width="13.28515625" style="16" customWidth="1"/>
    <col min="4567" max="4568" width="9.140625" style="16"/>
    <col min="4569" max="4569" width="13.85546875" style="16" customWidth="1"/>
    <col min="4570" max="4570" width="9" style="16" customWidth="1"/>
    <col min="4571" max="4571" width="9.140625" style="16"/>
    <col min="4572" max="4572" width="10.85546875" style="16" customWidth="1"/>
    <col min="4573" max="4584" width="9.140625" style="16"/>
    <col min="4585" max="4585" width="9.7109375" style="16" customWidth="1"/>
    <col min="4586" max="4586" width="9.28515625" style="16" customWidth="1"/>
    <col min="4587" max="4587" width="9.140625" style="16"/>
    <col min="4588" max="4588" width="9.7109375" style="16" customWidth="1"/>
    <col min="4589" max="4589" width="9.28515625" style="16" customWidth="1"/>
    <col min="4590" max="4590" width="9.140625" style="16"/>
    <col min="4591" max="4591" width="9.7109375" style="16" customWidth="1"/>
    <col min="4592" max="4592" width="9.28515625" style="16" customWidth="1"/>
    <col min="4593" max="4593" width="9.140625" style="16"/>
    <col min="4594" max="4595" width="9.28515625" style="16" customWidth="1"/>
    <col min="4596" max="4596" width="9.140625" style="16"/>
    <col min="4597" max="4597" width="9.7109375" style="16" customWidth="1"/>
    <col min="4598" max="4598" width="9.28515625" style="16" customWidth="1"/>
    <col min="4599" max="4712" width="9.140625" style="16"/>
    <col min="4713" max="4713" width="23.140625" style="16" customWidth="1"/>
    <col min="4714" max="4714" width="14.140625" style="16" customWidth="1"/>
    <col min="4715" max="4716" width="9" style="16" customWidth="1"/>
    <col min="4717" max="4717" width="14.140625" style="16" customWidth="1"/>
    <col min="4718" max="4719" width="9" style="16" customWidth="1"/>
    <col min="4720" max="4720" width="14.140625" style="16" customWidth="1"/>
    <col min="4721" max="4722" width="9" style="16" customWidth="1"/>
    <col min="4723" max="4723" width="14" style="16" customWidth="1"/>
    <col min="4724" max="4725" width="9" style="16" customWidth="1"/>
    <col min="4726" max="4726" width="14" style="16" customWidth="1"/>
    <col min="4727" max="4728" width="9" style="16" customWidth="1"/>
    <col min="4729" max="4729" width="14" style="16" customWidth="1"/>
    <col min="4730" max="4731" width="9" style="16" customWidth="1"/>
    <col min="4732" max="4732" width="14.140625" style="16" customWidth="1"/>
    <col min="4733" max="4734" width="9.28515625" style="16" customWidth="1"/>
    <col min="4735" max="4735" width="14.140625" style="16" customWidth="1"/>
    <col min="4736" max="4737" width="9.28515625" style="16" customWidth="1"/>
    <col min="4738" max="4738" width="14.140625" style="16" customWidth="1"/>
    <col min="4739" max="4740" width="9.28515625" style="16" customWidth="1"/>
    <col min="4741" max="4741" width="14" style="16" customWidth="1"/>
    <col min="4742" max="4743" width="9.140625" style="16"/>
    <col min="4744" max="4744" width="14" style="16" customWidth="1"/>
    <col min="4745" max="4746" width="9.140625" style="16"/>
    <col min="4747" max="4747" width="14.140625" style="16" customWidth="1"/>
    <col min="4748" max="4749" width="9.140625" style="16"/>
    <col min="4750" max="4750" width="14" style="16" customWidth="1"/>
    <col min="4751" max="4752" width="9.140625" style="16"/>
    <col min="4753" max="4753" width="13.85546875" style="16" customWidth="1"/>
    <col min="4754" max="4755" width="9.140625" style="16"/>
    <col min="4756" max="4756" width="13.85546875" style="16" customWidth="1"/>
    <col min="4757" max="4757" width="9.140625" style="16"/>
    <col min="4758" max="4758" width="9.28515625" style="16" customWidth="1"/>
    <col min="4759" max="4759" width="13.85546875" style="16" customWidth="1"/>
    <col min="4760" max="4760" width="9" style="16" customWidth="1"/>
    <col min="4761" max="4761" width="8.85546875" style="16" customWidth="1"/>
    <col min="4762" max="4762" width="13.7109375" style="16" customWidth="1"/>
    <col min="4763" max="4763" width="9" style="16" customWidth="1"/>
    <col min="4764" max="4764" width="9.140625" style="16"/>
    <col min="4765" max="4765" width="13.7109375" style="16" customWidth="1"/>
    <col min="4766" max="4767" width="9.140625" style="16"/>
    <col min="4768" max="4768" width="13.7109375" style="16" customWidth="1"/>
    <col min="4769" max="4770" width="9.140625" style="16"/>
    <col min="4771" max="4771" width="13.7109375" style="16" customWidth="1"/>
    <col min="4772" max="4773" width="9.140625" style="16"/>
    <col min="4774" max="4774" width="13.5703125" style="16" customWidth="1"/>
    <col min="4775" max="4776" width="9.140625" style="16"/>
    <col min="4777" max="4777" width="13.5703125" style="16" customWidth="1"/>
    <col min="4778" max="4779" width="9.140625" style="16"/>
    <col min="4780" max="4780" width="13.5703125" style="16" customWidth="1"/>
    <col min="4781" max="4782" width="9.140625" style="16"/>
    <col min="4783" max="4783" width="13.5703125" style="16" customWidth="1"/>
    <col min="4784" max="4785" width="9" style="16" customWidth="1"/>
    <col min="4786" max="4786" width="13.5703125" style="16" customWidth="1"/>
    <col min="4787" max="4788" width="9" style="16" customWidth="1"/>
    <col min="4789" max="4789" width="13.85546875" style="16" customWidth="1"/>
    <col min="4790" max="4791" width="9.140625" style="16"/>
    <col min="4792" max="4792" width="13.85546875" style="16" customWidth="1"/>
    <col min="4793" max="4794" width="9.140625" style="16"/>
    <col min="4795" max="4795" width="13.85546875" style="16" customWidth="1"/>
    <col min="4796" max="4797" width="9.140625" style="16"/>
    <col min="4798" max="4798" width="13.85546875" style="16" customWidth="1"/>
    <col min="4799" max="4800" width="9.140625" style="16"/>
    <col min="4801" max="4801" width="13.85546875" style="16" customWidth="1"/>
    <col min="4802" max="4803" width="9.140625" style="16"/>
    <col min="4804" max="4804" width="13.28515625" style="16" customWidth="1"/>
    <col min="4805" max="4805" width="9.140625" style="16"/>
    <col min="4806" max="4806" width="9" style="16" customWidth="1"/>
    <col min="4807" max="4807" width="13.28515625" style="16" customWidth="1"/>
    <col min="4808" max="4809" width="9.140625" style="16"/>
    <col min="4810" max="4810" width="13.28515625" style="16" customWidth="1"/>
    <col min="4811" max="4812" width="9.140625" style="16"/>
    <col min="4813" max="4813" width="13.28515625" style="16" customWidth="1"/>
    <col min="4814" max="4815" width="9.140625" style="16"/>
    <col min="4816" max="4816" width="13.140625" style="16" customWidth="1"/>
    <col min="4817" max="4817" width="9.140625" style="16"/>
    <col min="4818" max="4818" width="9.7109375" style="16" customWidth="1"/>
    <col min="4819" max="4819" width="13.5703125" style="16" customWidth="1"/>
    <col min="4820" max="4820" width="9.140625" style="16"/>
    <col min="4821" max="4821" width="9.7109375" style="16" customWidth="1"/>
    <col min="4822" max="4822" width="13.28515625" style="16" customWidth="1"/>
    <col min="4823" max="4824" width="9.140625" style="16"/>
    <col min="4825" max="4825" width="13.85546875" style="16" customWidth="1"/>
    <col min="4826" max="4826" width="9" style="16" customWidth="1"/>
    <col min="4827" max="4827" width="9.140625" style="16"/>
    <col min="4828" max="4828" width="10.85546875" style="16" customWidth="1"/>
    <col min="4829" max="4840" width="9.140625" style="16"/>
    <col min="4841" max="4841" width="9.7109375" style="16" customWidth="1"/>
    <col min="4842" max="4842" width="9.28515625" style="16" customWidth="1"/>
    <col min="4843" max="4843" width="9.140625" style="16"/>
    <col min="4844" max="4844" width="9.7109375" style="16" customWidth="1"/>
    <col min="4845" max="4845" width="9.28515625" style="16" customWidth="1"/>
    <col min="4846" max="4846" width="9.140625" style="16"/>
    <col min="4847" max="4847" width="9.7109375" style="16" customWidth="1"/>
    <col min="4848" max="4848" width="9.28515625" style="16" customWidth="1"/>
    <col min="4849" max="4849" width="9.140625" style="16"/>
    <col min="4850" max="4851" width="9.28515625" style="16" customWidth="1"/>
    <col min="4852" max="4852" width="9.140625" style="16"/>
    <col min="4853" max="4853" width="9.7109375" style="16" customWidth="1"/>
    <col min="4854" max="4854" width="9.28515625" style="16" customWidth="1"/>
    <col min="4855" max="4968" width="9.140625" style="16"/>
    <col min="4969" max="4969" width="23.140625" style="16" customWidth="1"/>
    <col min="4970" max="4970" width="14.140625" style="16" customWidth="1"/>
    <col min="4971" max="4972" width="9" style="16" customWidth="1"/>
    <col min="4973" max="4973" width="14.140625" style="16" customWidth="1"/>
    <col min="4974" max="4975" width="9" style="16" customWidth="1"/>
    <col min="4976" max="4976" width="14.140625" style="16" customWidth="1"/>
    <col min="4977" max="4978" width="9" style="16" customWidth="1"/>
    <col min="4979" max="4979" width="14" style="16" customWidth="1"/>
    <col min="4980" max="4981" width="9" style="16" customWidth="1"/>
    <col min="4982" max="4982" width="14" style="16" customWidth="1"/>
    <col min="4983" max="4984" width="9" style="16" customWidth="1"/>
    <col min="4985" max="4985" width="14" style="16" customWidth="1"/>
    <col min="4986" max="4987" width="9" style="16" customWidth="1"/>
    <col min="4988" max="4988" width="14.140625" style="16" customWidth="1"/>
    <col min="4989" max="4990" width="9.28515625" style="16" customWidth="1"/>
    <col min="4991" max="4991" width="14.140625" style="16" customWidth="1"/>
    <col min="4992" max="4993" width="9.28515625" style="16" customWidth="1"/>
    <col min="4994" max="4994" width="14.140625" style="16" customWidth="1"/>
    <col min="4995" max="4996" width="9.28515625" style="16" customWidth="1"/>
    <col min="4997" max="4997" width="14" style="16" customWidth="1"/>
    <col min="4998" max="4999" width="9.140625" style="16"/>
    <col min="5000" max="5000" width="14" style="16" customWidth="1"/>
    <col min="5001" max="5002" width="9.140625" style="16"/>
    <col min="5003" max="5003" width="14.140625" style="16" customWidth="1"/>
    <col min="5004" max="5005" width="9.140625" style="16"/>
    <col min="5006" max="5006" width="14" style="16" customWidth="1"/>
    <col min="5007" max="5008" width="9.140625" style="16"/>
    <col min="5009" max="5009" width="13.85546875" style="16" customWidth="1"/>
    <col min="5010" max="5011" width="9.140625" style="16"/>
    <col min="5012" max="5012" width="13.85546875" style="16" customWidth="1"/>
    <col min="5013" max="5013" width="9.140625" style="16"/>
    <col min="5014" max="5014" width="9.28515625" style="16" customWidth="1"/>
    <col min="5015" max="5015" width="13.85546875" style="16" customWidth="1"/>
    <col min="5016" max="5016" width="9" style="16" customWidth="1"/>
    <col min="5017" max="5017" width="8.85546875" style="16" customWidth="1"/>
    <col min="5018" max="5018" width="13.7109375" style="16" customWidth="1"/>
    <col min="5019" max="5019" width="9" style="16" customWidth="1"/>
    <col min="5020" max="5020" width="9.140625" style="16"/>
    <col min="5021" max="5021" width="13.7109375" style="16" customWidth="1"/>
    <col min="5022" max="5023" width="9.140625" style="16"/>
    <col min="5024" max="5024" width="13.7109375" style="16" customWidth="1"/>
    <col min="5025" max="5026" width="9.140625" style="16"/>
    <col min="5027" max="5027" width="13.7109375" style="16" customWidth="1"/>
    <col min="5028" max="5029" width="9.140625" style="16"/>
    <col min="5030" max="5030" width="13.5703125" style="16" customWidth="1"/>
    <col min="5031" max="5032" width="9.140625" style="16"/>
    <col min="5033" max="5033" width="13.5703125" style="16" customWidth="1"/>
    <col min="5034" max="5035" width="9.140625" style="16"/>
    <col min="5036" max="5036" width="13.5703125" style="16" customWidth="1"/>
    <col min="5037" max="5038" width="9.140625" style="16"/>
    <col min="5039" max="5039" width="13.5703125" style="16" customWidth="1"/>
    <col min="5040" max="5041" width="9" style="16" customWidth="1"/>
    <col min="5042" max="5042" width="13.5703125" style="16" customWidth="1"/>
    <col min="5043" max="5044" width="9" style="16" customWidth="1"/>
    <col min="5045" max="5045" width="13.85546875" style="16" customWidth="1"/>
    <col min="5046" max="5047" width="9.140625" style="16"/>
    <col min="5048" max="5048" width="13.85546875" style="16" customWidth="1"/>
    <col min="5049" max="5050" width="9.140625" style="16"/>
    <col min="5051" max="5051" width="13.85546875" style="16" customWidth="1"/>
    <col min="5052" max="5053" width="9.140625" style="16"/>
    <col min="5054" max="5054" width="13.85546875" style="16" customWidth="1"/>
    <col min="5055" max="5056" width="9.140625" style="16"/>
    <col min="5057" max="5057" width="13.85546875" style="16" customWidth="1"/>
    <col min="5058" max="5059" width="9.140625" style="16"/>
    <col min="5060" max="5060" width="13.28515625" style="16" customWidth="1"/>
    <col min="5061" max="5061" width="9.140625" style="16"/>
    <col min="5062" max="5062" width="9" style="16" customWidth="1"/>
    <col min="5063" max="5063" width="13.28515625" style="16" customWidth="1"/>
    <col min="5064" max="5065" width="9.140625" style="16"/>
    <col min="5066" max="5066" width="13.28515625" style="16" customWidth="1"/>
    <col min="5067" max="5068" width="9.140625" style="16"/>
    <col min="5069" max="5069" width="13.28515625" style="16" customWidth="1"/>
    <col min="5070" max="5071" width="9.140625" style="16"/>
    <col min="5072" max="5072" width="13.140625" style="16" customWidth="1"/>
    <col min="5073" max="5073" width="9.140625" style="16"/>
    <col min="5074" max="5074" width="9.7109375" style="16" customWidth="1"/>
    <col min="5075" max="5075" width="13.5703125" style="16" customWidth="1"/>
    <col min="5076" max="5076" width="9.140625" style="16"/>
    <col min="5077" max="5077" width="9.7109375" style="16" customWidth="1"/>
    <col min="5078" max="5078" width="13.28515625" style="16" customWidth="1"/>
    <col min="5079" max="5080" width="9.140625" style="16"/>
    <col min="5081" max="5081" width="13.85546875" style="16" customWidth="1"/>
    <col min="5082" max="5082" width="9" style="16" customWidth="1"/>
    <col min="5083" max="5083" width="9.140625" style="16"/>
    <col min="5084" max="5084" width="10.85546875" style="16" customWidth="1"/>
    <col min="5085" max="5096" width="9.140625" style="16"/>
    <col min="5097" max="5097" width="9.7109375" style="16" customWidth="1"/>
    <col min="5098" max="5098" width="9.28515625" style="16" customWidth="1"/>
    <col min="5099" max="5099" width="9.140625" style="16"/>
    <col min="5100" max="5100" width="9.7109375" style="16" customWidth="1"/>
    <col min="5101" max="5101" width="9.28515625" style="16" customWidth="1"/>
    <col min="5102" max="5102" width="9.140625" style="16"/>
    <col min="5103" max="5103" width="9.7109375" style="16" customWidth="1"/>
    <col min="5104" max="5104" width="9.28515625" style="16" customWidth="1"/>
    <col min="5105" max="5105" width="9.140625" style="16"/>
    <col min="5106" max="5107" width="9.28515625" style="16" customWidth="1"/>
    <col min="5108" max="5108" width="9.140625" style="16"/>
    <col min="5109" max="5109" width="9.7109375" style="16" customWidth="1"/>
    <col min="5110" max="5110" width="9.28515625" style="16" customWidth="1"/>
    <col min="5111" max="5224" width="9.140625" style="16"/>
    <col min="5225" max="5225" width="23.140625" style="16" customWidth="1"/>
    <col min="5226" max="5226" width="14.140625" style="16" customWidth="1"/>
    <col min="5227" max="5228" width="9" style="16" customWidth="1"/>
    <col min="5229" max="5229" width="14.140625" style="16" customWidth="1"/>
    <col min="5230" max="5231" width="9" style="16" customWidth="1"/>
    <col min="5232" max="5232" width="14.140625" style="16" customWidth="1"/>
    <col min="5233" max="5234" width="9" style="16" customWidth="1"/>
    <col min="5235" max="5235" width="14" style="16" customWidth="1"/>
    <col min="5236" max="5237" width="9" style="16" customWidth="1"/>
    <col min="5238" max="5238" width="14" style="16" customWidth="1"/>
    <col min="5239" max="5240" width="9" style="16" customWidth="1"/>
    <col min="5241" max="5241" width="14" style="16" customWidth="1"/>
    <col min="5242" max="5243" width="9" style="16" customWidth="1"/>
    <col min="5244" max="5244" width="14.140625" style="16" customWidth="1"/>
    <col min="5245" max="5246" width="9.28515625" style="16" customWidth="1"/>
    <col min="5247" max="5247" width="14.140625" style="16" customWidth="1"/>
    <col min="5248" max="5249" width="9.28515625" style="16" customWidth="1"/>
    <col min="5250" max="5250" width="14.140625" style="16" customWidth="1"/>
    <col min="5251" max="5252" width="9.28515625" style="16" customWidth="1"/>
    <col min="5253" max="5253" width="14" style="16" customWidth="1"/>
    <col min="5254" max="5255" width="9.140625" style="16"/>
    <col min="5256" max="5256" width="14" style="16" customWidth="1"/>
    <col min="5257" max="5258" width="9.140625" style="16"/>
    <col min="5259" max="5259" width="14.140625" style="16" customWidth="1"/>
    <col min="5260" max="5261" width="9.140625" style="16"/>
    <col min="5262" max="5262" width="14" style="16" customWidth="1"/>
    <col min="5263" max="5264" width="9.140625" style="16"/>
    <col min="5265" max="5265" width="13.85546875" style="16" customWidth="1"/>
    <col min="5266" max="5267" width="9.140625" style="16"/>
    <col min="5268" max="5268" width="13.85546875" style="16" customWidth="1"/>
    <col min="5269" max="5269" width="9.140625" style="16"/>
    <col min="5270" max="5270" width="9.28515625" style="16" customWidth="1"/>
    <col min="5271" max="5271" width="13.85546875" style="16" customWidth="1"/>
    <col min="5272" max="5272" width="9" style="16" customWidth="1"/>
    <col min="5273" max="5273" width="8.85546875" style="16" customWidth="1"/>
    <col min="5274" max="5274" width="13.7109375" style="16" customWidth="1"/>
    <col min="5275" max="5275" width="9" style="16" customWidth="1"/>
    <col min="5276" max="5276" width="9.140625" style="16"/>
    <col min="5277" max="5277" width="13.7109375" style="16" customWidth="1"/>
    <col min="5278" max="5279" width="9.140625" style="16"/>
    <col min="5280" max="5280" width="13.7109375" style="16" customWidth="1"/>
    <col min="5281" max="5282" width="9.140625" style="16"/>
    <col min="5283" max="5283" width="13.7109375" style="16" customWidth="1"/>
    <col min="5284" max="5285" width="9.140625" style="16"/>
    <col min="5286" max="5286" width="13.5703125" style="16" customWidth="1"/>
    <col min="5287" max="5288" width="9.140625" style="16"/>
    <col min="5289" max="5289" width="13.5703125" style="16" customWidth="1"/>
    <col min="5290" max="5291" width="9.140625" style="16"/>
    <col min="5292" max="5292" width="13.5703125" style="16" customWidth="1"/>
    <col min="5293" max="5294" width="9.140625" style="16"/>
    <col min="5295" max="5295" width="13.5703125" style="16" customWidth="1"/>
    <col min="5296" max="5297" width="9" style="16" customWidth="1"/>
    <col min="5298" max="5298" width="13.5703125" style="16" customWidth="1"/>
    <col min="5299" max="5300" width="9" style="16" customWidth="1"/>
    <col min="5301" max="5301" width="13.85546875" style="16" customWidth="1"/>
    <col min="5302" max="5303" width="9.140625" style="16"/>
    <col min="5304" max="5304" width="13.85546875" style="16" customWidth="1"/>
    <col min="5305" max="5306" width="9.140625" style="16"/>
    <col min="5307" max="5307" width="13.85546875" style="16" customWidth="1"/>
    <col min="5308" max="5309" width="9.140625" style="16"/>
    <col min="5310" max="5310" width="13.85546875" style="16" customWidth="1"/>
    <col min="5311" max="5312" width="9.140625" style="16"/>
    <col min="5313" max="5313" width="13.85546875" style="16" customWidth="1"/>
    <col min="5314" max="5315" width="9.140625" style="16"/>
    <col min="5316" max="5316" width="13.28515625" style="16" customWidth="1"/>
    <col min="5317" max="5317" width="9.140625" style="16"/>
    <col min="5318" max="5318" width="9" style="16" customWidth="1"/>
    <col min="5319" max="5319" width="13.28515625" style="16" customWidth="1"/>
    <col min="5320" max="5321" width="9.140625" style="16"/>
    <col min="5322" max="5322" width="13.28515625" style="16" customWidth="1"/>
    <col min="5323" max="5324" width="9.140625" style="16"/>
    <col min="5325" max="5325" width="13.28515625" style="16" customWidth="1"/>
    <col min="5326" max="5327" width="9.140625" style="16"/>
    <col min="5328" max="5328" width="13.140625" style="16" customWidth="1"/>
    <col min="5329" max="5329" width="9.140625" style="16"/>
    <col min="5330" max="5330" width="9.7109375" style="16" customWidth="1"/>
    <col min="5331" max="5331" width="13.5703125" style="16" customWidth="1"/>
    <col min="5332" max="5332" width="9.140625" style="16"/>
    <col min="5333" max="5333" width="9.7109375" style="16" customWidth="1"/>
    <col min="5334" max="5334" width="13.28515625" style="16" customWidth="1"/>
    <col min="5335" max="5336" width="9.140625" style="16"/>
    <col min="5337" max="5337" width="13.85546875" style="16" customWidth="1"/>
    <col min="5338" max="5338" width="9" style="16" customWidth="1"/>
    <col min="5339" max="5339" width="9.140625" style="16"/>
    <col min="5340" max="5340" width="10.85546875" style="16" customWidth="1"/>
    <col min="5341" max="5352" width="9.140625" style="16"/>
    <col min="5353" max="5353" width="9.7109375" style="16" customWidth="1"/>
    <col min="5354" max="5354" width="9.28515625" style="16" customWidth="1"/>
    <col min="5355" max="5355" width="9.140625" style="16"/>
    <col min="5356" max="5356" width="9.7109375" style="16" customWidth="1"/>
    <col min="5357" max="5357" width="9.28515625" style="16" customWidth="1"/>
    <col min="5358" max="5358" width="9.140625" style="16"/>
    <col min="5359" max="5359" width="9.7109375" style="16" customWidth="1"/>
    <col min="5360" max="5360" width="9.28515625" style="16" customWidth="1"/>
    <col min="5361" max="5361" width="9.140625" style="16"/>
    <col min="5362" max="5363" width="9.28515625" style="16" customWidth="1"/>
    <col min="5364" max="5364" width="9.140625" style="16"/>
    <col min="5365" max="5365" width="9.7109375" style="16" customWidth="1"/>
    <col min="5366" max="5366" width="9.28515625" style="16" customWidth="1"/>
    <col min="5367" max="5480" width="9.140625" style="16"/>
    <col min="5481" max="5481" width="23.140625" style="16" customWidth="1"/>
    <col min="5482" max="5482" width="14.140625" style="16" customWidth="1"/>
    <col min="5483" max="5484" width="9" style="16" customWidth="1"/>
    <col min="5485" max="5485" width="14.140625" style="16" customWidth="1"/>
    <col min="5486" max="5487" width="9" style="16" customWidth="1"/>
    <col min="5488" max="5488" width="14.140625" style="16" customWidth="1"/>
    <col min="5489" max="5490" width="9" style="16" customWidth="1"/>
    <col min="5491" max="5491" width="14" style="16" customWidth="1"/>
    <col min="5492" max="5493" width="9" style="16" customWidth="1"/>
    <col min="5494" max="5494" width="14" style="16" customWidth="1"/>
    <col min="5495" max="5496" width="9" style="16" customWidth="1"/>
    <col min="5497" max="5497" width="14" style="16" customWidth="1"/>
    <col min="5498" max="5499" width="9" style="16" customWidth="1"/>
    <col min="5500" max="5500" width="14.140625" style="16" customWidth="1"/>
    <col min="5501" max="5502" width="9.28515625" style="16" customWidth="1"/>
    <col min="5503" max="5503" width="14.140625" style="16" customWidth="1"/>
    <col min="5504" max="5505" width="9.28515625" style="16" customWidth="1"/>
    <col min="5506" max="5506" width="14.140625" style="16" customWidth="1"/>
    <col min="5507" max="5508" width="9.28515625" style="16" customWidth="1"/>
    <col min="5509" max="5509" width="14" style="16" customWidth="1"/>
    <col min="5510" max="5511" width="9.140625" style="16"/>
    <col min="5512" max="5512" width="14" style="16" customWidth="1"/>
    <col min="5513" max="5514" width="9.140625" style="16"/>
    <col min="5515" max="5515" width="14.140625" style="16" customWidth="1"/>
    <col min="5516" max="5517" width="9.140625" style="16"/>
    <col min="5518" max="5518" width="14" style="16" customWidth="1"/>
    <col min="5519" max="5520" width="9.140625" style="16"/>
    <col min="5521" max="5521" width="13.85546875" style="16" customWidth="1"/>
    <col min="5522" max="5523" width="9.140625" style="16"/>
    <col min="5524" max="5524" width="13.85546875" style="16" customWidth="1"/>
    <col min="5525" max="5525" width="9.140625" style="16"/>
    <col min="5526" max="5526" width="9.28515625" style="16" customWidth="1"/>
    <col min="5527" max="5527" width="13.85546875" style="16" customWidth="1"/>
    <col min="5528" max="5528" width="9" style="16" customWidth="1"/>
    <col min="5529" max="5529" width="8.85546875" style="16" customWidth="1"/>
    <col min="5530" max="5530" width="13.7109375" style="16" customWidth="1"/>
    <col min="5531" max="5531" width="9" style="16" customWidth="1"/>
    <col min="5532" max="5532" width="9.140625" style="16"/>
    <col min="5533" max="5533" width="13.7109375" style="16" customWidth="1"/>
    <col min="5534" max="5535" width="9.140625" style="16"/>
    <col min="5536" max="5536" width="13.7109375" style="16" customWidth="1"/>
    <col min="5537" max="5538" width="9.140625" style="16"/>
    <col min="5539" max="5539" width="13.7109375" style="16" customWidth="1"/>
    <col min="5540" max="5541" width="9.140625" style="16"/>
    <col min="5542" max="5542" width="13.5703125" style="16" customWidth="1"/>
    <col min="5543" max="5544" width="9.140625" style="16"/>
    <col min="5545" max="5545" width="13.5703125" style="16" customWidth="1"/>
    <col min="5546" max="5547" width="9.140625" style="16"/>
    <col min="5548" max="5548" width="13.5703125" style="16" customWidth="1"/>
    <col min="5549" max="5550" width="9.140625" style="16"/>
    <col min="5551" max="5551" width="13.5703125" style="16" customWidth="1"/>
    <col min="5552" max="5553" width="9" style="16" customWidth="1"/>
    <col min="5554" max="5554" width="13.5703125" style="16" customWidth="1"/>
    <col min="5555" max="5556" width="9" style="16" customWidth="1"/>
    <col min="5557" max="5557" width="13.85546875" style="16" customWidth="1"/>
    <col min="5558" max="5559" width="9.140625" style="16"/>
    <col min="5560" max="5560" width="13.85546875" style="16" customWidth="1"/>
    <col min="5561" max="5562" width="9.140625" style="16"/>
    <col min="5563" max="5563" width="13.85546875" style="16" customWidth="1"/>
    <col min="5564" max="5565" width="9.140625" style="16"/>
    <col min="5566" max="5566" width="13.85546875" style="16" customWidth="1"/>
    <col min="5567" max="5568" width="9.140625" style="16"/>
    <col min="5569" max="5569" width="13.85546875" style="16" customWidth="1"/>
    <col min="5570" max="5571" width="9.140625" style="16"/>
    <col min="5572" max="5572" width="13.28515625" style="16" customWidth="1"/>
    <col min="5573" max="5573" width="9.140625" style="16"/>
    <col min="5574" max="5574" width="9" style="16" customWidth="1"/>
    <col min="5575" max="5575" width="13.28515625" style="16" customWidth="1"/>
    <col min="5576" max="5577" width="9.140625" style="16"/>
    <col min="5578" max="5578" width="13.28515625" style="16" customWidth="1"/>
    <col min="5579" max="5580" width="9.140625" style="16"/>
    <col min="5581" max="5581" width="13.28515625" style="16" customWidth="1"/>
    <col min="5582" max="5583" width="9.140625" style="16"/>
    <col min="5584" max="5584" width="13.140625" style="16" customWidth="1"/>
    <col min="5585" max="5585" width="9.140625" style="16"/>
    <col min="5586" max="5586" width="9.7109375" style="16" customWidth="1"/>
    <col min="5587" max="5587" width="13.5703125" style="16" customWidth="1"/>
    <col min="5588" max="5588" width="9.140625" style="16"/>
    <col min="5589" max="5589" width="9.7109375" style="16" customWidth="1"/>
    <col min="5590" max="5590" width="13.28515625" style="16" customWidth="1"/>
    <col min="5591" max="5592" width="9.140625" style="16"/>
    <col min="5593" max="5593" width="13.85546875" style="16" customWidth="1"/>
    <col min="5594" max="5594" width="9" style="16" customWidth="1"/>
    <col min="5595" max="5595" width="9.140625" style="16"/>
    <col min="5596" max="5596" width="10.85546875" style="16" customWidth="1"/>
    <col min="5597" max="5608" width="9.140625" style="16"/>
    <col min="5609" max="5609" width="9.7109375" style="16" customWidth="1"/>
    <col min="5610" max="5610" width="9.28515625" style="16" customWidth="1"/>
    <col min="5611" max="5611" width="9.140625" style="16"/>
    <col min="5612" max="5612" width="9.7109375" style="16" customWidth="1"/>
    <col min="5613" max="5613" width="9.28515625" style="16" customWidth="1"/>
    <col min="5614" max="5614" width="9.140625" style="16"/>
    <col min="5615" max="5615" width="9.7109375" style="16" customWidth="1"/>
    <col min="5616" max="5616" width="9.28515625" style="16" customWidth="1"/>
    <col min="5617" max="5617" width="9.140625" style="16"/>
    <col min="5618" max="5619" width="9.28515625" style="16" customWidth="1"/>
    <col min="5620" max="5620" width="9.140625" style="16"/>
    <col min="5621" max="5621" width="9.7109375" style="16" customWidth="1"/>
    <col min="5622" max="5622" width="9.28515625" style="16" customWidth="1"/>
    <col min="5623" max="5736" width="9.140625" style="16"/>
    <col min="5737" max="5737" width="23.140625" style="16" customWidth="1"/>
    <col min="5738" max="5738" width="14.140625" style="16" customWidth="1"/>
    <col min="5739" max="5740" width="9" style="16" customWidth="1"/>
    <col min="5741" max="5741" width="14.140625" style="16" customWidth="1"/>
    <col min="5742" max="5743" width="9" style="16" customWidth="1"/>
    <col min="5744" max="5744" width="14.140625" style="16" customWidth="1"/>
    <col min="5745" max="5746" width="9" style="16" customWidth="1"/>
    <col min="5747" max="5747" width="14" style="16" customWidth="1"/>
    <col min="5748" max="5749" width="9" style="16" customWidth="1"/>
    <col min="5750" max="5750" width="14" style="16" customWidth="1"/>
    <col min="5751" max="5752" width="9" style="16" customWidth="1"/>
    <col min="5753" max="5753" width="14" style="16" customWidth="1"/>
    <col min="5754" max="5755" width="9" style="16" customWidth="1"/>
    <col min="5756" max="5756" width="14.140625" style="16" customWidth="1"/>
    <col min="5757" max="5758" width="9.28515625" style="16" customWidth="1"/>
    <col min="5759" max="5759" width="14.140625" style="16" customWidth="1"/>
    <col min="5760" max="5761" width="9.28515625" style="16" customWidth="1"/>
    <col min="5762" max="5762" width="14.140625" style="16" customWidth="1"/>
    <col min="5763" max="5764" width="9.28515625" style="16" customWidth="1"/>
    <col min="5765" max="5765" width="14" style="16" customWidth="1"/>
    <col min="5766" max="5767" width="9.140625" style="16"/>
    <col min="5768" max="5768" width="14" style="16" customWidth="1"/>
    <col min="5769" max="5770" width="9.140625" style="16"/>
    <col min="5771" max="5771" width="14.140625" style="16" customWidth="1"/>
    <col min="5772" max="5773" width="9.140625" style="16"/>
    <col min="5774" max="5774" width="14" style="16" customWidth="1"/>
    <col min="5775" max="5776" width="9.140625" style="16"/>
    <col min="5777" max="5777" width="13.85546875" style="16" customWidth="1"/>
    <col min="5778" max="5779" width="9.140625" style="16"/>
    <col min="5780" max="5780" width="13.85546875" style="16" customWidth="1"/>
    <col min="5781" max="5781" width="9.140625" style="16"/>
    <col min="5782" max="5782" width="9.28515625" style="16" customWidth="1"/>
    <col min="5783" max="5783" width="13.85546875" style="16" customWidth="1"/>
    <col min="5784" max="5784" width="9" style="16" customWidth="1"/>
    <col min="5785" max="5785" width="8.85546875" style="16" customWidth="1"/>
    <col min="5786" max="5786" width="13.7109375" style="16" customWidth="1"/>
    <col min="5787" max="5787" width="9" style="16" customWidth="1"/>
    <col min="5788" max="5788" width="9.140625" style="16"/>
    <col min="5789" max="5789" width="13.7109375" style="16" customWidth="1"/>
    <col min="5790" max="5791" width="9.140625" style="16"/>
    <col min="5792" max="5792" width="13.7109375" style="16" customWidth="1"/>
    <col min="5793" max="5794" width="9.140625" style="16"/>
    <col min="5795" max="5795" width="13.7109375" style="16" customWidth="1"/>
    <col min="5796" max="5797" width="9.140625" style="16"/>
    <col min="5798" max="5798" width="13.5703125" style="16" customWidth="1"/>
    <col min="5799" max="5800" width="9.140625" style="16"/>
    <col min="5801" max="5801" width="13.5703125" style="16" customWidth="1"/>
    <col min="5802" max="5803" width="9.140625" style="16"/>
    <col min="5804" max="5804" width="13.5703125" style="16" customWidth="1"/>
    <col min="5805" max="5806" width="9.140625" style="16"/>
    <col min="5807" max="5807" width="13.5703125" style="16" customWidth="1"/>
    <col min="5808" max="5809" width="9" style="16" customWidth="1"/>
    <col min="5810" max="5810" width="13.5703125" style="16" customWidth="1"/>
    <col min="5811" max="5812" width="9" style="16" customWidth="1"/>
    <col min="5813" max="5813" width="13.85546875" style="16" customWidth="1"/>
    <col min="5814" max="5815" width="9.140625" style="16"/>
    <col min="5816" max="5816" width="13.85546875" style="16" customWidth="1"/>
    <col min="5817" max="5818" width="9.140625" style="16"/>
    <col min="5819" max="5819" width="13.85546875" style="16" customWidth="1"/>
    <col min="5820" max="5821" width="9.140625" style="16"/>
    <col min="5822" max="5822" width="13.85546875" style="16" customWidth="1"/>
    <col min="5823" max="5824" width="9.140625" style="16"/>
    <col min="5825" max="5825" width="13.85546875" style="16" customWidth="1"/>
    <col min="5826" max="5827" width="9.140625" style="16"/>
    <col min="5828" max="5828" width="13.28515625" style="16" customWidth="1"/>
    <col min="5829" max="5829" width="9.140625" style="16"/>
    <col min="5830" max="5830" width="9" style="16" customWidth="1"/>
    <col min="5831" max="5831" width="13.28515625" style="16" customWidth="1"/>
    <col min="5832" max="5833" width="9.140625" style="16"/>
    <col min="5834" max="5834" width="13.28515625" style="16" customWidth="1"/>
    <col min="5835" max="5836" width="9.140625" style="16"/>
    <col min="5837" max="5837" width="13.28515625" style="16" customWidth="1"/>
    <col min="5838" max="5839" width="9.140625" style="16"/>
    <col min="5840" max="5840" width="13.140625" style="16" customWidth="1"/>
    <col min="5841" max="5841" width="9.140625" style="16"/>
    <col min="5842" max="5842" width="9.7109375" style="16" customWidth="1"/>
    <col min="5843" max="5843" width="13.5703125" style="16" customWidth="1"/>
    <col min="5844" max="5844" width="9.140625" style="16"/>
    <col min="5845" max="5845" width="9.7109375" style="16" customWidth="1"/>
    <col min="5846" max="5846" width="13.28515625" style="16" customWidth="1"/>
    <col min="5847" max="5848" width="9.140625" style="16"/>
    <col min="5849" max="5849" width="13.85546875" style="16" customWidth="1"/>
    <col min="5850" max="5850" width="9" style="16" customWidth="1"/>
    <col min="5851" max="5851" width="9.140625" style="16"/>
    <col min="5852" max="5852" width="10.85546875" style="16" customWidth="1"/>
    <col min="5853" max="5864" width="9.140625" style="16"/>
    <col min="5865" max="5865" width="9.7109375" style="16" customWidth="1"/>
    <col min="5866" max="5866" width="9.28515625" style="16" customWidth="1"/>
    <col min="5867" max="5867" width="9.140625" style="16"/>
    <col min="5868" max="5868" width="9.7109375" style="16" customWidth="1"/>
    <col min="5869" max="5869" width="9.28515625" style="16" customWidth="1"/>
    <col min="5870" max="5870" width="9.140625" style="16"/>
    <col min="5871" max="5871" width="9.7109375" style="16" customWidth="1"/>
    <col min="5872" max="5872" width="9.28515625" style="16" customWidth="1"/>
    <col min="5873" max="5873" width="9.140625" style="16"/>
    <col min="5874" max="5875" width="9.28515625" style="16" customWidth="1"/>
    <col min="5876" max="5876" width="9.140625" style="16"/>
    <col min="5877" max="5877" width="9.7109375" style="16" customWidth="1"/>
    <col min="5878" max="5878" width="9.28515625" style="16" customWidth="1"/>
    <col min="5879" max="5992" width="9.140625" style="16"/>
    <col min="5993" max="5993" width="23.140625" style="16" customWidth="1"/>
    <col min="5994" max="5994" width="14.140625" style="16" customWidth="1"/>
    <col min="5995" max="5996" width="9" style="16" customWidth="1"/>
    <col min="5997" max="5997" width="14.140625" style="16" customWidth="1"/>
    <col min="5998" max="5999" width="9" style="16" customWidth="1"/>
    <col min="6000" max="6000" width="14.140625" style="16" customWidth="1"/>
    <col min="6001" max="6002" width="9" style="16" customWidth="1"/>
    <col min="6003" max="6003" width="14" style="16" customWidth="1"/>
    <col min="6004" max="6005" width="9" style="16" customWidth="1"/>
    <col min="6006" max="6006" width="14" style="16" customWidth="1"/>
    <col min="6007" max="6008" width="9" style="16" customWidth="1"/>
    <col min="6009" max="6009" width="14" style="16" customWidth="1"/>
    <col min="6010" max="6011" width="9" style="16" customWidth="1"/>
    <col min="6012" max="6012" width="14.140625" style="16" customWidth="1"/>
    <col min="6013" max="6014" width="9.28515625" style="16" customWidth="1"/>
    <col min="6015" max="6015" width="14.140625" style="16" customWidth="1"/>
    <col min="6016" max="6017" width="9.28515625" style="16" customWidth="1"/>
    <col min="6018" max="6018" width="14.140625" style="16" customWidth="1"/>
    <col min="6019" max="6020" width="9.28515625" style="16" customWidth="1"/>
    <col min="6021" max="6021" width="14" style="16" customWidth="1"/>
    <col min="6022" max="6023" width="9.140625" style="16"/>
    <col min="6024" max="6024" width="14" style="16" customWidth="1"/>
    <col min="6025" max="6026" width="9.140625" style="16"/>
    <col min="6027" max="6027" width="14.140625" style="16" customWidth="1"/>
    <col min="6028" max="6029" width="9.140625" style="16"/>
    <col min="6030" max="6030" width="14" style="16" customWidth="1"/>
    <col min="6031" max="6032" width="9.140625" style="16"/>
    <col min="6033" max="6033" width="13.85546875" style="16" customWidth="1"/>
    <col min="6034" max="6035" width="9.140625" style="16"/>
    <col min="6036" max="6036" width="13.85546875" style="16" customWidth="1"/>
    <col min="6037" max="6037" width="9.140625" style="16"/>
    <col min="6038" max="6038" width="9.28515625" style="16" customWidth="1"/>
    <col min="6039" max="6039" width="13.85546875" style="16" customWidth="1"/>
    <col min="6040" max="6040" width="9" style="16" customWidth="1"/>
    <col min="6041" max="6041" width="8.85546875" style="16" customWidth="1"/>
    <col min="6042" max="6042" width="13.7109375" style="16" customWidth="1"/>
    <col min="6043" max="6043" width="9" style="16" customWidth="1"/>
    <col min="6044" max="6044" width="9.140625" style="16"/>
    <col min="6045" max="6045" width="13.7109375" style="16" customWidth="1"/>
    <col min="6046" max="6047" width="9.140625" style="16"/>
    <col min="6048" max="6048" width="13.7109375" style="16" customWidth="1"/>
    <col min="6049" max="6050" width="9.140625" style="16"/>
    <col min="6051" max="6051" width="13.7109375" style="16" customWidth="1"/>
    <col min="6052" max="6053" width="9.140625" style="16"/>
    <col min="6054" max="6054" width="13.5703125" style="16" customWidth="1"/>
    <col min="6055" max="6056" width="9.140625" style="16"/>
    <col min="6057" max="6057" width="13.5703125" style="16" customWidth="1"/>
    <col min="6058" max="6059" width="9.140625" style="16"/>
    <col min="6060" max="6060" width="13.5703125" style="16" customWidth="1"/>
    <col min="6061" max="6062" width="9.140625" style="16"/>
    <col min="6063" max="6063" width="13.5703125" style="16" customWidth="1"/>
    <col min="6064" max="6065" width="9" style="16" customWidth="1"/>
    <col min="6066" max="6066" width="13.5703125" style="16" customWidth="1"/>
    <col min="6067" max="6068" width="9" style="16" customWidth="1"/>
    <col min="6069" max="6069" width="13.85546875" style="16" customWidth="1"/>
    <col min="6070" max="6071" width="9.140625" style="16"/>
    <col min="6072" max="6072" width="13.85546875" style="16" customWidth="1"/>
    <col min="6073" max="6074" width="9.140625" style="16"/>
    <col min="6075" max="6075" width="13.85546875" style="16" customWidth="1"/>
    <col min="6076" max="6077" width="9.140625" style="16"/>
    <col min="6078" max="6078" width="13.85546875" style="16" customWidth="1"/>
    <col min="6079" max="6080" width="9.140625" style="16"/>
    <col min="6081" max="6081" width="13.85546875" style="16" customWidth="1"/>
    <col min="6082" max="6083" width="9.140625" style="16"/>
    <col min="6084" max="6084" width="13.28515625" style="16" customWidth="1"/>
    <col min="6085" max="6085" width="9.140625" style="16"/>
    <col min="6086" max="6086" width="9" style="16" customWidth="1"/>
    <col min="6087" max="6087" width="13.28515625" style="16" customWidth="1"/>
    <col min="6088" max="6089" width="9.140625" style="16"/>
    <col min="6090" max="6090" width="13.28515625" style="16" customWidth="1"/>
    <col min="6091" max="6092" width="9.140625" style="16"/>
    <col min="6093" max="6093" width="13.28515625" style="16" customWidth="1"/>
    <col min="6094" max="6095" width="9.140625" style="16"/>
    <col min="6096" max="6096" width="13.140625" style="16" customWidth="1"/>
    <col min="6097" max="6097" width="9.140625" style="16"/>
    <col min="6098" max="6098" width="9.7109375" style="16" customWidth="1"/>
    <col min="6099" max="6099" width="13.5703125" style="16" customWidth="1"/>
    <col min="6100" max="6100" width="9.140625" style="16"/>
    <col min="6101" max="6101" width="9.7109375" style="16" customWidth="1"/>
    <col min="6102" max="6102" width="13.28515625" style="16" customWidth="1"/>
    <col min="6103" max="6104" width="9.140625" style="16"/>
    <col min="6105" max="6105" width="13.85546875" style="16" customWidth="1"/>
    <col min="6106" max="6106" width="9" style="16" customWidth="1"/>
    <col min="6107" max="6107" width="9.140625" style="16"/>
    <col min="6108" max="6108" width="10.85546875" style="16" customWidth="1"/>
    <col min="6109" max="6120" width="9.140625" style="16"/>
    <col min="6121" max="6121" width="9.7109375" style="16" customWidth="1"/>
    <col min="6122" max="6122" width="9.28515625" style="16" customWidth="1"/>
    <col min="6123" max="6123" width="9.140625" style="16"/>
    <col min="6124" max="6124" width="9.7109375" style="16" customWidth="1"/>
    <col min="6125" max="6125" width="9.28515625" style="16" customWidth="1"/>
    <col min="6126" max="6126" width="9.140625" style="16"/>
    <col min="6127" max="6127" width="9.7109375" style="16" customWidth="1"/>
    <col min="6128" max="6128" width="9.28515625" style="16" customWidth="1"/>
    <col min="6129" max="6129" width="9.140625" style="16"/>
    <col min="6130" max="6131" width="9.28515625" style="16" customWidth="1"/>
    <col min="6132" max="6132" width="9.140625" style="16"/>
    <col min="6133" max="6133" width="9.7109375" style="16" customWidth="1"/>
    <col min="6134" max="6134" width="9.28515625" style="16" customWidth="1"/>
    <col min="6135" max="6248" width="9.140625" style="16"/>
    <col min="6249" max="6249" width="23.140625" style="16" customWidth="1"/>
    <col min="6250" max="6250" width="14.140625" style="16" customWidth="1"/>
    <col min="6251" max="6252" width="9" style="16" customWidth="1"/>
    <col min="6253" max="6253" width="14.140625" style="16" customWidth="1"/>
    <col min="6254" max="6255" width="9" style="16" customWidth="1"/>
    <col min="6256" max="6256" width="14.140625" style="16" customWidth="1"/>
    <col min="6257" max="6258" width="9" style="16" customWidth="1"/>
    <col min="6259" max="6259" width="14" style="16" customWidth="1"/>
    <col min="6260" max="6261" width="9" style="16" customWidth="1"/>
    <col min="6262" max="6262" width="14" style="16" customWidth="1"/>
    <col min="6263" max="6264" width="9" style="16" customWidth="1"/>
    <col min="6265" max="6265" width="14" style="16" customWidth="1"/>
    <col min="6266" max="6267" width="9" style="16" customWidth="1"/>
    <col min="6268" max="6268" width="14.140625" style="16" customWidth="1"/>
    <col min="6269" max="6270" width="9.28515625" style="16" customWidth="1"/>
    <col min="6271" max="6271" width="14.140625" style="16" customWidth="1"/>
    <col min="6272" max="6273" width="9.28515625" style="16" customWidth="1"/>
    <col min="6274" max="6274" width="14.140625" style="16" customWidth="1"/>
    <col min="6275" max="6276" width="9.28515625" style="16" customWidth="1"/>
    <col min="6277" max="6277" width="14" style="16" customWidth="1"/>
    <col min="6278" max="6279" width="9.140625" style="16"/>
    <col min="6280" max="6280" width="14" style="16" customWidth="1"/>
    <col min="6281" max="6282" width="9.140625" style="16"/>
    <col min="6283" max="6283" width="14.140625" style="16" customWidth="1"/>
    <col min="6284" max="6285" width="9.140625" style="16"/>
    <col min="6286" max="6286" width="14" style="16" customWidth="1"/>
    <col min="6287" max="6288" width="9.140625" style="16"/>
    <col min="6289" max="6289" width="13.85546875" style="16" customWidth="1"/>
    <col min="6290" max="6291" width="9.140625" style="16"/>
    <col min="6292" max="6292" width="13.85546875" style="16" customWidth="1"/>
    <col min="6293" max="6293" width="9.140625" style="16"/>
    <col min="6294" max="6294" width="9.28515625" style="16" customWidth="1"/>
    <col min="6295" max="6295" width="13.85546875" style="16" customWidth="1"/>
    <col min="6296" max="6296" width="9" style="16" customWidth="1"/>
    <col min="6297" max="6297" width="8.85546875" style="16" customWidth="1"/>
    <col min="6298" max="6298" width="13.7109375" style="16" customWidth="1"/>
    <col min="6299" max="6299" width="9" style="16" customWidth="1"/>
    <col min="6300" max="6300" width="9.140625" style="16"/>
    <col min="6301" max="6301" width="13.7109375" style="16" customWidth="1"/>
    <col min="6302" max="6303" width="9.140625" style="16"/>
    <col min="6304" max="6304" width="13.7109375" style="16" customWidth="1"/>
    <col min="6305" max="6306" width="9.140625" style="16"/>
    <col min="6307" max="6307" width="13.7109375" style="16" customWidth="1"/>
    <col min="6308" max="6309" width="9.140625" style="16"/>
    <col min="6310" max="6310" width="13.5703125" style="16" customWidth="1"/>
    <col min="6311" max="6312" width="9.140625" style="16"/>
    <col min="6313" max="6313" width="13.5703125" style="16" customWidth="1"/>
    <col min="6314" max="6315" width="9.140625" style="16"/>
    <col min="6316" max="6316" width="13.5703125" style="16" customWidth="1"/>
    <col min="6317" max="6318" width="9.140625" style="16"/>
    <col min="6319" max="6319" width="13.5703125" style="16" customWidth="1"/>
    <col min="6320" max="6321" width="9" style="16" customWidth="1"/>
    <col min="6322" max="6322" width="13.5703125" style="16" customWidth="1"/>
    <col min="6323" max="6324" width="9" style="16" customWidth="1"/>
    <col min="6325" max="6325" width="13.85546875" style="16" customWidth="1"/>
    <col min="6326" max="6327" width="9.140625" style="16"/>
    <col min="6328" max="6328" width="13.85546875" style="16" customWidth="1"/>
    <col min="6329" max="6330" width="9.140625" style="16"/>
    <col min="6331" max="6331" width="13.85546875" style="16" customWidth="1"/>
    <col min="6332" max="6333" width="9.140625" style="16"/>
    <col min="6334" max="6334" width="13.85546875" style="16" customWidth="1"/>
    <col min="6335" max="6336" width="9.140625" style="16"/>
    <col min="6337" max="6337" width="13.85546875" style="16" customWidth="1"/>
    <col min="6338" max="6339" width="9.140625" style="16"/>
    <col min="6340" max="6340" width="13.28515625" style="16" customWidth="1"/>
    <col min="6341" max="6341" width="9.140625" style="16"/>
    <col min="6342" max="6342" width="9" style="16" customWidth="1"/>
    <col min="6343" max="6343" width="13.28515625" style="16" customWidth="1"/>
    <col min="6344" max="6345" width="9.140625" style="16"/>
    <col min="6346" max="6346" width="13.28515625" style="16" customWidth="1"/>
    <col min="6347" max="6348" width="9.140625" style="16"/>
    <col min="6349" max="6349" width="13.28515625" style="16" customWidth="1"/>
    <col min="6350" max="6351" width="9.140625" style="16"/>
    <col min="6352" max="6352" width="13.140625" style="16" customWidth="1"/>
    <col min="6353" max="6353" width="9.140625" style="16"/>
    <col min="6354" max="6354" width="9.7109375" style="16" customWidth="1"/>
    <col min="6355" max="6355" width="13.5703125" style="16" customWidth="1"/>
    <col min="6356" max="6356" width="9.140625" style="16"/>
    <col min="6357" max="6357" width="9.7109375" style="16" customWidth="1"/>
    <col min="6358" max="6358" width="13.28515625" style="16" customWidth="1"/>
    <col min="6359" max="6360" width="9.140625" style="16"/>
    <col min="6361" max="6361" width="13.85546875" style="16" customWidth="1"/>
    <col min="6362" max="6362" width="9" style="16" customWidth="1"/>
    <col min="6363" max="6363" width="9.140625" style="16"/>
    <col min="6364" max="6364" width="10.85546875" style="16" customWidth="1"/>
    <col min="6365" max="6376" width="9.140625" style="16"/>
    <col min="6377" max="6377" width="9.7109375" style="16" customWidth="1"/>
    <col min="6378" max="6378" width="9.28515625" style="16" customWidth="1"/>
    <col min="6379" max="6379" width="9.140625" style="16"/>
    <col min="6380" max="6380" width="9.7109375" style="16" customWidth="1"/>
    <col min="6381" max="6381" width="9.28515625" style="16" customWidth="1"/>
    <col min="6382" max="6382" width="9.140625" style="16"/>
    <col min="6383" max="6383" width="9.7109375" style="16" customWidth="1"/>
    <col min="6384" max="6384" width="9.28515625" style="16" customWidth="1"/>
    <col min="6385" max="6385" width="9.140625" style="16"/>
    <col min="6386" max="6387" width="9.28515625" style="16" customWidth="1"/>
    <col min="6388" max="6388" width="9.140625" style="16"/>
    <col min="6389" max="6389" width="9.7109375" style="16" customWidth="1"/>
    <col min="6390" max="6390" width="9.28515625" style="16" customWidth="1"/>
    <col min="6391" max="6504" width="9.140625" style="16"/>
    <col min="6505" max="6505" width="23.140625" style="16" customWidth="1"/>
    <col min="6506" max="6506" width="14.140625" style="16" customWidth="1"/>
    <col min="6507" max="6508" width="9" style="16" customWidth="1"/>
    <col min="6509" max="6509" width="14.140625" style="16" customWidth="1"/>
    <col min="6510" max="6511" width="9" style="16" customWidth="1"/>
    <col min="6512" max="6512" width="14.140625" style="16" customWidth="1"/>
    <col min="6513" max="6514" width="9" style="16" customWidth="1"/>
    <col min="6515" max="6515" width="14" style="16" customWidth="1"/>
    <col min="6516" max="6517" width="9" style="16" customWidth="1"/>
    <col min="6518" max="6518" width="14" style="16" customWidth="1"/>
    <col min="6519" max="6520" width="9" style="16" customWidth="1"/>
    <col min="6521" max="6521" width="14" style="16" customWidth="1"/>
    <col min="6522" max="6523" width="9" style="16" customWidth="1"/>
    <col min="6524" max="6524" width="14.140625" style="16" customWidth="1"/>
    <col min="6525" max="6526" width="9.28515625" style="16" customWidth="1"/>
    <col min="6527" max="6527" width="14.140625" style="16" customWidth="1"/>
    <col min="6528" max="6529" width="9.28515625" style="16" customWidth="1"/>
    <col min="6530" max="6530" width="14.140625" style="16" customWidth="1"/>
    <col min="6531" max="6532" width="9.28515625" style="16" customWidth="1"/>
    <col min="6533" max="6533" width="14" style="16" customWidth="1"/>
    <col min="6534" max="6535" width="9.140625" style="16"/>
    <col min="6536" max="6536" width="14" style="16" customWidth="1"/>
    <col min="6537" max="6538" width="9.140625" style="16"/>
    <col min="6539" max="6539" width="14.140625" style="16" customWidth="1"/>
    <col min="6540" max="6541" width="9.140625" style="16"/>
    <col min="6542" max="6542" width="14" style="16" customWidth="1"/>
    <col min="6543" max="6544" width="9.140625" style="16"/>
    <col min="6545" max="6545" width="13.85546875" style="16" customWidth="1"/>
    <col min="6546" max="6547" width="9.140625" style="16"/>
    <col min="6548" max="6548" width="13.85546875" style="16" customWidth="1"/>
    <col min="6549" max="6549" width="9.140625" style="16"/>
    <col min="6550" max="6550" width="9.28515625" style="16" customWidth="1"/>
    <col min="6551" max="6551" width="13.85546875" style="16" customWidth="1"/>
    <col min="6552" max="6552" width="9" style="16" customWidth="1"/>
    <col min="6553" max="6553" width="8.85546875" style="16" customWidth="1"/>
    <col min="6554" max="6554" width="13.7109375" style="16" customWidth="1"/>
    <col min="6555" max="6555" width="9" style="16" customWidth="1"/>
    <col min="6556" max="6556" width="9.140625" style="16"/>
    <col min="6557" max="6557" width="13.7109375" style="16" customWidth="1"/>
    <col min="6558" max="6559" width="9.140625" style="16"/>
    <col min="6560" max="6560" width="13.7109375" style="16" customWidth="1"/>
    <col min="6561" max="6562" width="9.140625" style="16"/>
    <col min="6563" max="6563" width="13.7109375" style="16" customWidth="1"/>
    <col min="6564" max="6565" width="9.140625" style="16"/>
    <col min="6566" max="6566" width="13.5703125" style="16" customWidth="1"/>
    <col min="6567" max="6568" width="9.140625" style="16"/>
    <col min="6569" max="6569" width="13.5703125" style="16" customWidth="1"/>
    <col min="6570" max="6571" width="9.140625" style="16"/>
    <col min="6572" max="6572" width="13.5703125" style="16" customWidth="1"/>
    <col min="6573" max="6574" width="9.140625" style="16"/>
    <col min="6575" max="6575" width="13.5703125" style="16" customWidth="1"/>
    <col min="6576" max="6577" width="9" style="16" customWidth="1"/>
    <col min="6578" max="6578" width="13.5703125" style="16" customWidth="1"/>
    <col min="6579" max="6580" width="9" style="16" customWidth="1"/>
    <col min="6581" max="6581" width="13.85546875" style="16" customWidth="1"/>
    <col min="6582" max="6583" width="9.140625" style="16"/>
    <col min="6584" max="6584" width="13.85546875" style="16" customWidth="1"/>
    <col min="6585" max="6586" width="9.140625" style="16"/>
    <col min="6587" max="6587" width="13.85546875" style="16" customWidth="1"/>
    <col min="6588" max="6589" width="9.140625" style="16"/>
    <col min="6590" max="6590" width="13.85546875" style="16" customWidth="1"/>
    <col min="6591" max="6592" width="9.140625" style="16"/>
    <col min="6593" max="6593" width="13.85546875" style="16" customWidth="1"/>
    <col min="6594" max="6595" width="9.140625" style="16"/>
    <col min="6596" max="6596" width="13.28515625" style="16" customWidth="1"/>
    <col min="6597" max="6597" width="9.140625" style="16"/>
    <col min="6598" max="6598" width="9" style="16" customWidth="1"/>
    <col min="6599" max="6599" width="13.28515625" style="16" customWidth="1"/>
    <col min="6600" max="6601" width="9.140625" style="16"/>
    <col min="6602" max="6602" width="13.28515625" style="16" customWidth="1"/>
    <col min="6603" max="6604" width="9.140625" style="16"/>
    <col min="6605" max="6605" width="13.28515625" style="16" customWidth="1"/>
    <col min="6606" max="6607" width="9.140625" style="16"/>
    <col min="6608" max="6608" width="13.140625" style="16" customWidth="1"/>
    <col min="6609" max="6609" width="9.140625" style="16"/>
    <col min="6610" max="6610" width="9.7109375" style="16" customWidth="1"/>
    <col min="6611" max="6611" width="13.5703125" style="16" customWidth="1"/>
    <col min="6612" max="6612" width="9.140625" style="16"/>
    <col min="6613" max="6613" width="9.7109375" style="16" customWidth="1"/>
    <col min="6614" max="6614" width="13.28515625" style="16" customWidth="1"/>
    <col min="6615" max="6616" width="9.140625" style="16"/>
    <col min="6617" max="6617" width="13.85546875" style="16" customWidth="1"/>
    <col min="6618" max="6618" width="9" style="16" customWidth="1"/>
    <col min="6619" max="6619" width="9.140625" style="16"/>
    <col min="6620" max="6620" width="10.85546875" style="16" customWidth="1"/>
    <col min="6621" max="6632" width="9.140625" style="16"/>
    <col min="6633" max="6633" width="9.7109375" style="16" customWidth="1"/>
    <col min="6634" max="6634" width="9.28515625" style="16" customWidth="1"/>
    <col min="6635" max="6635" width="9.140625" style="16"/>
    <col min="6636" max="6636" width="9.7109375" style="16" customWidth="1"/>
    <col min="6637" max="6637" width="9.28515625" style="16" customWidth="1"/>
    <col min="6638" max="6638" width="9.140625" style="16"/>
    <col min="6639" max="6639" width="9.7109375" style="16" customWidth="1"/>
    <col min="6640" max="6640" width="9.28515625" style="16" customWidth="1"/>
    <col min="6641" max="6641" width="9.140625" style="16"/>
    <col min="6642" max="6643" width="9.28515625" style="16" customWidth="1"/>
    <col min="6644" max="6644" width="9.140625" style="16"/>
    <col min="6645" max="6645" width="9.7109375" style="16" customWidth="1"/>
    <col min="6646" max="6646" width="9.28515625" style="16" customWidth="1"/>
    <col min="6647" max="6760" width="9.140625" style="16"/>
    <col min="6761" max="6761" width="23.140625" style="16" customWidth="1"/>
    <col min="6762" max="6762" width="14.140625" style="16" customWidth="1"/>
    <col min="6763" max="6764" width="9" style="16" customWidth="1"/>
    <col min="6765" max="6765" width="14.140625" style="16" customWidth="1"/>
    <col min="6766" max="6767" width="9" style="16" customWidth="1"/>
    <col min="6768" max="6768" width="14.140625" style="16" customWidth="1"/>
    <col min="6769" max="6770" width="9" style="16" customWidth="1"/>
    <col min="6771" max="6771" width="14" style="16" customWidth="1"/>
    <col min="6772" max="6773" width="9" style="16" customWidth="1"/>
    <col min="6774" max="6774" width="14" style="16" customWidth="1"/>
    <col min="6775" max="6776" width="9" style="16" customWidth="1"/>
    <col min="6777" max="6777" width="14" style="16" customWidth="1"/>
    <col min="6778" max="6779" width="9" style="16" customWidth="1"/>
    <col min="6780" max="6780" width="14.140625" style="16" customWidth="1"/>
    <col min="6781" max="6782" width="9.28515625" style="16" customWidth="1"/>
    <col min="6783" max="6783" width="14.140625" style="16" customWidth="1"/>
    <col min="6784" max="6785" width="9.28515625" style="16" customWidth="1"/>
    <col min="6786" max="6786" width="14.140625" style="16" customWidth="1"/>
    <col min="6787" max="6788" width="9.28515625" style="16" customWidth="1"/>
    <col min="6789" max="6789" width="14" style="16" customWidth="1"/>
    <col min="6790" max="6791" width="9.140625" style="16"/>
    <col min="6792" max="6792" width="14" style="16" customWidth="1"/>
    <col min="6793" max="6794" width="9.140625" style="16"/>
    <col min="6795" max="6795" width="14.140625" style="16" customWidth="1"/>
    <col min="6796" max="6797" width="9.140625" style="16"/>
    <col min="6798" max="6798" width="14" style="16" customWidth="1"/>
    <col min="6799" max="6800" width="9.140625" style="16"/>
    <col min="6801" max="6801" width="13.85546875" style="16" customWidth="1"/>
    <col min="6802" max="6803" width="9.140625" style="16"/>
    <col min="6804" max="6804" width="13.85546875" style="16" customWidth="1"/>
    <col min="6805" max="6805" width="9.140625" style="16"/>
    <col min="6806" max="6806" width="9.28515625" style="16" customWidth="1"/>
    <col min="6807" max="6807" width="13.85546875" style="16" customWidth="1"/>
    <col min="6808" max="6808" width="9" style="16" customWidth="1"/>
    <col min="6809" max="6809" width="8.85546875" style="16" customWidth="1"/>
    <col min="6810" max="6810" width="13.7109375" style="16" customWidth="1"/>
    <col min="6811" max="6811" width="9" style="16" customWidth="1"/>
    <col min="6812" max="6812" width="9.140625" style="16"/>
    <col min="6813" max="6813" width="13.7109375" style="16" customWidth="1"/>
    <col min="6814" max="6815" width="9.140625" style="16"/>
    <col min="6816" max="6816" width="13.7109375" style="16" customWidth="1"/>
    <col min="6817" max="6818" width="9.140625" style="16"/>
    <col min="6819" max="6819" width="13.7109375" style="16" customWidth="1"/>
    <col min="6820" max="6821" width="9.140625" style="16"/>
    <col min="6822" max="6822" width="13.5703125" style="16" customWidth="1"/>
    <col min="6823" max="6824" width="9.140625" style="16"/>
    <col min="6825" max="6825" width="13.5703125" style="16" customWidth="1"/>
    <col min="6826" max="6827" width="9.140625" style="16"/>
    <col min="6828" max="6828" width="13.5703125" style="16" customWidth="1"/>
    <col min="6829" max="6830" width="9.140625" style="16"/>
    <col min="6831" max="6831" width="13.5703125" style="16" customWidth="1"/>
    <col min="6832" max="6833" width="9" style="16" customWidth="1"/>
    <col min="6834" max="6834" width="13.5703125" style="16" customWidth="1"/>
    <col min="6835" max="6836" width="9" style="16" customWidth="1"/>
    <col min="6837" max="6837" width="13.85546875" style="16" customWidth="1"/>
    <col min="6838" max="6839" width="9.140625" style="16"/>
    <col min="6840" max="6840" width="13.85546875" style="16" customWidth="1"/>
    <col min="6841" max="6842" width="9.140625" style="16"/>
    <col min="6843" max="6843" width="13.85546875" style="16" customWidth="1"/>
    <col min="6844" max="6845" width="9.140625" style="16"/>
    <col min="6846" max="6846" width="13.85546875" style="16" customWidth="1"/>
    <col min="6847" max="6848" width="9.140625" style="16"/>
    <col min="6849" max="6849" width="13.85546875" style="16" customWidth="1"/>
    <col min="6850" max="6851" width="9.140625" style="16"/>
    <col min="6852" max="6852" width="13.28515625" style="16" customWidth="1"/>
    <col min="6853" max="6853" width="9.140625" style="16"/>
    <col min="6854" max="6854" width="9" style="16" customWidth="1"/>
    <col min="6855" max="6855" width="13.28515625" style="16" customWidth="1"/>
    <col min="6856" max="6857" width="9.140625" style="16"/>
    <col min="6858" max="6858" width="13.28515625" style="16" customWidth="1"/>
    <col min="6859" max="6860" width="9.140625" style="16"/>
    <col min="6861" max="6861" width="13.28515625" style="16" customWidth="1"/>
    <col min="6862" max="6863" width="9.140625" style="16"/>
    <col min="6864" max="6864" width="13.140625" style="16" customWidth="1"/>
    <col min="6865" max="6865" width="9.140625" style="16"/>
    <col min="6866" max="6866" width="9.7109375" style="16" customWidth="1"/>
    <col min="6867" max="6867" width="13.5703125" style="16" customWidth="1"/>
    <col min="6868" max="6868" width="9.140625" style="16"/>
    <col min="6869" max="6869" width="9.7109375" style="16" customWidth="1"/>
    <col min="6870" max="6870" width="13.28515625" style="16" customWidth="1"/>
    <col min="6871" max="6872" width="9.140625" style="16"/>
    <col min="6873" max="6873" width="13.85546875" style="16" customWidth="1"/>
    <col min="6874" max="6874" width="9" style="16" customWidth="1"/>
    <col min="6875" max="6875" width="9.140625" style="16"/>
    <col min="6876" max="6876" width="10.85546875" style="16" customWidth="1"/>
    <col min="6877" max="6888" width="9.140625" style="16"/>
    <col min="6889" max="6889" width="9.7109375" style="16" customWidth="1"/>
    <col min="6890" max="6890" width="9.28515625" style="16" customWidth="1"/>
    <col min="6891" max="6891" width="9.140625" style="16"/>
    <col min="6892" max="6892" width="9.7109375" style="16" customWidth="1"/>
    <col min="6893" max="6893" width="9.28515625" style="16" customWidth="1"/>
    <col min="6894" max="6894" width="9.140625" style="16"/>
    <col min="6895" max="6895" width="9.7109375" style="16" customWidth="1"/>
    <col min="6896" max="6896" width="9.28515625" style="16" customWidth="1"/>
    <col min="6897" max="6897" width="9.140625" style="16"/>
    <col min="6898" max="6899" width="9.28515625" style="16" customWidth="1"/>
    <col min="6900" max="6900" width="9.140625" style="16"/>
    <col min="6901" max="6901" width="9.7109375" style="16" customWidth="1"/>
    <col min="6902" max="6902" width="9.28515625" style="16" customWidth="1"/>
    <col min="6903" max="7016" width="9.140625" style="16"/>
    <col min="7017" max="7017" width="23.140625" style="16" customWidth="1"/>
    <col min="7018" max="7018" width="14.140625" style="16" customWidth="1"/>
    <col min="7019" max="7020" width="9" style="16" customWidth="1"/>
    <col min="7021" max="7021" width="14.140625" style="16" customWidth="1"/>
    <col min="7022" max="7023" width="9" style="16" customWidth="1"/>
    <col min="7024" max="7024" width="14.140625" style="16" customWidth="1"/>
    <col min="7025" max="7026" width="9" style="16" customWidth="1"/>
    <col min="7027" max="7027" width="14" style="16" customWidth="1"/>
    <col min="7028" max="7029" width="9" style="16" customWidth="1"/>
    <col min="7030" max="7030" width="14" style="16" customWidth="1"/>
    <col min="7031" max="7032" width="9" style="16" customWidth="1"/>
    <col min="7033" max="7033" width="14" style="16" customWidth="1"/>
    <col min="7034" max="7035" width="9" style="16" customWidth="1"/>
    <col min="7036" max="7036" width="14.140625" style="16" customWidth="1"/>
    <col min="7037" max="7038" width="9.28515625" style="16" customWidth="1"/>
    <col min="7039" max="7039" width="14.140625" style="16" customWidth="1"/>
    <col min="7040" max="7041" width="9.28515625" style="16" customWidth="1"/>
    <col min="7042" max="7042" width="14.140625" style="16" customWidth="1"/>
    <col min="7043" max="7044" width="9.28515625" style="16" customWidth="1"/>
    <col min="7045" max="7045" width="14" style="16" customWidth="1"/>
    <col min="7046" max="7047" width="9.140625" style="16"/>
    <col min="7048" max="7048" width="14" style="16" customWidth="1"/>
    <col min="7049" max="7050" width="9.140625" style="16"/>
    <col min="7051" max="7051" width="14.140625" style="16" customWidth="1"/>
    <col min="7052" max="7053" width="9.140625" style="16"/>
    <col min="7054" max="7054" width="14" style="16" customWidth="1"/>
    <col min="7055" max="7056" width="9.140625" style="16"/>
    <col min="7057" max="7057" width="13.85546875" style="16" customWidth="1"/>
    <col min="7058" max="7059" width="9.140625" style="16"/>
    <col min="7060" max="7060" width="13.85546875" style="16" customWidth="1"/>
    <col min="7061" max="7061" width="9.140625" style="16"/>
    <col min="7062" max="7062" width="9.28515625" style="16" customWidth="1"/>
    <col min="7063" max="7063" width="13.85546875" style="16" customWidth="1"/>
    <col min="7064" max="7064" width="9" style="16" customWidth="1"/>
    <col min="7065" max="7065" width="8.85546875" style="16" customWidth="1"/>
    <col min="7066" max="7066" width="13.7109375" style="16" customWidth="1"/>
    <col min="7067" max="7067" width="9" style="16" customWidth="1"/>
    <col min="7068" max="7068" width="9.140625" style="16"/>
    <col min="7069" max="7069" width="13.7109375" style="16" customWidth="1"/>
    <col min="7070" max="7071" width="9.140625" style="16"/>
    <col min="7072" max="7072" width="13.7109375" style="16" customWidth="1"/>
    <col min="7073" max="7074" width="9.140625" style="16"/>
    <col min="7075" max="7075" width="13.7109375" style="16" customWidth="1"/>
    <col min="7076" max="7077" width="9.140625" style="16"/>
    <col min="7078" max="7078" width="13.5703125" style="16" customWidth="1"/>
    <col min="7079" max="7080" width="9.140625" style="16"/>
    <col min="7081" max="7081" width="13.5703125" style="16" customWidth="1"/>
    <col min="7082" max="7083" width="9.140625" style="16"/>
    <col min="7084" max="7084" width="13.5703125" style="16" customWidth="1"/>
    <col min="7085" max="7086" width="9.140625" style="16"/>
    <col min="7087" max="7087" width="13.5703125" style="16" customWidth="1"/>
    <col min="7088" max="7089" width="9" style="16" customWidth="1"/>
    <col min="7090" max="7090" width="13.5703125" style="16" customWidth="1"/>
    <col min="7091" max="7092" width="9" style="16" customWidth="1"/>
    <col min="7093" max="7093" width="13.85546875" style="16" customWidth="1"/>
    <col min="7094" max="7095" width="9.140625" style="16"/>
    <col min="7096" max="7096" width="13.85546875" style="16" customWidth="1"/>
    <col min="7097" max="7098" width="9.140625" style="16"/>
    <col min="7099" max="7099" width="13.85546875" style="16" customWidth="1"/>
    <col min="7100" max="7101" width="9.140625" style="16"/>
    <col min="7102" max="7102" width="13.85546875" style="16" customWidth="1"/>
    <col min="7103" max="7104" width="9.140625" style="16"/>
    <col min="7105" max="7105" width="13.85546875" style="16" customWidth="1"/>
    <col min="7106" max="7107" width="9.140625" style="16"/>
    <col min="7108" max="7108" width="13.28515625" style="16" customWidth="1"/>
    <col min="7109" max="7109" width="9.140625" style="16"/>
    <col min="7110" max="7110" width="9" style="16" customWidth="1"/>
    <col min="7111" max="7111" width="13.28515625" style="16" customWidth="1"/>
    <col min="7112" max="7113" width="9.140625" style="16"/>
    <col min="7114" max="7114" width="13.28515625" style="16" customWidth="1"/>
    <col min="7115" max="7116" width="9.140625" style="16"/>
    <col min="7117" max="7117" width="13.28515625" style="16" customWidth="1"/>
    <col min="7118" max="7119" width="9.140625" style="16"/>
    <col min="7120" max="7120" width="13.140625" style="16" customWidth="1"/>
    <col min="7121" max="7121" width="9.140625" style="16"/>
    <col min="7122" max="7122" width="9.7109375" style="16" customWidth="1"/>
    <col min="7123" max="7123" width="13.5703125" style="16" customWidth="1"/>
    <col min="7124" max="7124" width="9.140625" style="16"/>
    <col min="7125" max="7125" width="9.7109375" style="16" customWidth="1"/>
    <col min="7126" max="7126" width="13.28515625" style="16" customWidth="1"/>
    <col min="7127" max="7128" width="9.140625" style="16"/>
    <col min="7129" max="7129" width="13.85546875" style="16" customWidth="1"/>
    <col min="7130" max="7130" width="9" style="16" customWidth="1"/>
    <col min="7131" max="7131" width="9.140625" style="16"/>
    <col min="7132" max="7132" width="10.85546875" style="16" customWidth="1"/>
    <col min="7133" max="7144" width="9.140625" style="16"/>
    <col min="7145" max="7145" width="9.7109375" style="16" customWidth="1"/>
    <col min="7146" max="7146" width="9.28515625" style="16" customWidth="1"/>
    <col min="7147" max="7147" width="9.140625" style="16"/>
    <col min="7148" max="7148" width="9.7109375" style="16" customWidth="1"/>
    <col min="7149" max="7149" width="9.28515625" style="16" customWidth="1"/>
    <col min="7150" max="7150" width="9.140625" style="16"/>
    <col min="7151" max="7151" width="9.7109375" style="16" customWidth="1"/>
    <col min="7152" max="7152" width="9.28515625" style="16" customWidth="1"/>
    <col min="7153" max="7153" width="9.140625" style="16"/>
    <col min="7154" max="7155" width="9.28515625" style="16" customWidth="1"/>
    <col min="7156" max="7156" width="9.140625" style="16"/>
    <col min="7157" max="7157" width="9.7109375" style="16" customWidth="1"/>
    <col min="7158" max="7158" width="9.28515625" style="16" customWidth="1"/>
    <col min="7159" max="7272" width="9.140625" style="16"/>
    <col min="7273" max="7273" width="23.140625" style="16" customWidth="1"/>
    <col min="7274" max="7274" width="14.140625" style="16" customWidth="1"/>
    <col min="7275" max="7276" width="9" style="16" customWidth="1"/>
    <col min="7277" max="7277" width="14.140625" style="16" customWidth="1"/>
    <col min="7278" max="7279" width="9" style="16" customWidth="1"/>
    <col min="7280" max="7280" width="14.140625" style="16" customWidth="1"/>
    <col min="7281" max="7282" width="9" style="16" customWidth="1"/>
    <col min="7283" max="7283" width="14" style="16" customWidth="1"/>
    <col min="7284" max="7285" width="9" style="16" customWidth="1"/>
    <col min="7286" max="7286" width="14" style="16" customWidth="1"/>
    <col min="7287" max="7288" width="9" style="16" customWidth="1"/>
    <col min="7289" max="7289" width="14" style="16" customWidth="1"/>
    <col min="7290" max="7291" width="9" style="16" customWidth="1"/>
    <col min="7292" max="7292" width="14.140625" style="16" customWidth="1"/>
    <col min="7293" max="7294" width="9.28515625" style="16" customWidth="1"/>
    <col min="7295" max="7295" width="14.140625" style="16" customWidth="1"/>
    <col min="7296" max="7297" width="9.28515625" style="16" customWidth="1"/>
    <col min="7298" max="7298" width="14.140625" style="16" customWidth="1"/>
    <col min="7299" max="7300" width="9.28515625" style="16" customWidth="1"/>
    <col min="7301" max="7301" width="14" style="16" customWidth="1"/>
    <col min="7302" max="7303" width="9.140625" style="16"/>
    <col min="7304" max="7304" width="14" style="16" customWidth="1"/>
    <col min="7305" max="7306" width="9.140625" style="16"/>
    <col min="7307" max="7307" width="14.140625" style="16" customWidth="1"/>
    <col min="7308" max="7309" width="9.140625" style="16"/>
    <col min="7310" max="7310" width="14" style="16" customWidth="1"/>
    <col min="7311" max="7312" width="9.140625" style="16"/>
    <col min="7313" max="7313" width="13.85546875" style="16" customWidth="1"/>
    <col min="7314" max="7315" width="9.140625" style="16"/>
    <col min="7316" max="7316" width="13.85546875" style="16" customWidth="1"/>
    <col min="7317" max="7317" width="9.140625" style="16"/>
    <col min="7318" max="7318" width="9.28515625" style="16" customWidth="1"/>
    <col min="7319" max="7319" width="13.85546875" style="16" customWidth="1"/>
    <col min="7320" max="7320" width="9" style="16" customWidth="1"/>
    <col min="7321" max="7321" width="8.85546875" style="16" customWidth="1"/>
    <col min="7322" max="7322" width="13.7109375" style="16" customWidth="1"/>
    <col min="7323" max="7323" width="9" style="16" customWidth="1"/>
    <col min="7324" max="7324" width="9.140625" style="16"/>
    <col min="7325" max="7325" width="13.7109375" style="16" customWidth="1"/>
    <col min="7326" max="7327" width="9.140625" style="16"/>
    <col min="7328" max="7328" width="13.7109375" style="16" customWidth="1"/>
    <col min="7329" max="7330" width="9.140625" style="16"/>
    <col min="7331" max="7331" width="13.7109375" style="16" customWidth="1"/>
    <col min="7332" max="7333" width="9.140625" style="16"/>
    <col min="7334" max="7334" width="13.5703125" style="16" customWidth="1"/>
    <col min="7335" max="7336" width="9.140625" style="16"/>
    <col min="7337" max="7337" width="13.5703125" style="16" customWidth="1"/>
    <col min="7338" max="7339" width="9.140625" style="16"/>
    <col min="7340" max="7340" width="13.5703125" style="16" customWidth="1"/>
    <col min="7341" max="7342" width="9.140625" style="16"/>
    <col min="7343" max="7343" width="13.5703125" style="16" customWidth="1"/>
    <col min="7344" max="7345" width="9" style="16" customWidth="1"/>
    <col min="7346" max="7346" width="13.5703125" style="16" customWidth="1"/>
    <col min="7347" max="7348" width="9" style="16" customWidth="1"/>
    <col min="7349" max="7349" width="13.85546875" style="16" customWidth="1"/>
    <col min="7350" max="7351" width="9.140625" style="16"/>
    <col min="7352" max="7352" width="13.85546875" style="16" customWidth="1"/>
    <col min="7353" max="7354" width="9.140625" style="16"/>
    <col min="7355" max="7355" width="13.85546875" style="16" customWidth="1"/>
    <col min="7356" max="7357" width="9.140625" style="16"/>
    <col min="7358" max="7358" width="13.85546875" style="16" customWidth="1"/>
    <col min="7359" max="7360" width="9.140625" style="16"/>
    <col min="7361" max="7361" width="13.85546875" style="16" customWidth="1"/>
    <col min="7362" max="7363" width="9.140625" style="16"/>
    <col min="7364" max="7364" width="13.28515625" style="16" customWidth="1"/>
    <col min="7365" max="7365" width="9.140625" style="16"/>
    <col min="7366" max="7366" width="9" style="16" customWidth="1"/>
    <col min="7367" max="7367" width="13.28515625" style="16" customWidth="1"/>
    <col min="7368" max="7369" width="9.140625" style="16"/>
    <col min="7370" max="7370" width="13.28515625" style="16" customWidth="1"/>
    <col min="7371" max="7372" width="9.140625" style="16"/>
    <col min="7373" max="7373" width="13.28515625" style="16" customWidth="1"/>
    <col min="7374" max="7375" width="9.140625" style="16"/>
    <col min="7376" max="7376" width="13.140625" style="16" customWidth="1"/>
    <col min="7377" max="7377" width="9.140625" style="16"/>
    <col min="7378" max="7378" width="9.7109375" style="16" customWidth="1"/>
    <col min="7379" max="7379" width="13.5703125" style="16" customWidth="1"/>
    <col min="7380" max="7380" width="9.140625" style="16"/>
    <col min="7381" max="7381" width="9.7109375" style="16" customWidth="1"/>
    <col min="7382" max="7382" width="13.28515625" style="16" customWidth="1"/>
    <col min="7383" max="7384" width="9.140625" style="16"/>
    <col min="7385" max="7385" width="13.85546875" style="16" customWidth="1"/>
    <col min="7386" max="7386" width="9" style="16" customWidth="1"/>
    <col min="7387" max="7387" width="9.140625" style="16"/>
    <col min="7388" max="7388" width="10.85546875" style="16" customWidth="1"/>
    <col min="7389" max="7400" width="9.140625" style="16"/>
    <col min="7401" max="7401" width="9.7109375" style="16" customWidth="1"/>
    <col min="7402" max="7402" width="9.28515625" style="16" customWidth="1"/>
    <col min="7403" max="7403" width="9.140625" style="16"/>
    <col min="7404" max="7404" width="9.7109375" style="16" customWidth="1"/>
    <col min="7405" max="7405" width="9.28515625" style="16" customWidth="1"/>
    <col min="7406" max="7406" width="9.140625" style="16"/>
    <col min="7407" max="7407" width="9.7109375" style="16" customWidth="1"/>
    <col min="7408" max="7408" width="9.28515625" style="16" customWidth="1"/>
    <col min="7409" max="7409" width="9.140625" style="16"/>
    <col min="7410" max="7411" width="9.28515625" style="16" customWidth="1"/>
    <col min="7412" max="7412" width="9.140625" style="16"/>
    <col min="7413" max="7413" width="9.7109375" style="16" customWidth="1"/>
    <col min="7414" max="7414" width="9.28515625" style="16" customWidth="1"/>
    <col min="7415" max="7528" width="9.140625" style="16"/>
    <col min="7529" max="7529" width="23.140625" style="16" customWidth="1"/>
    <col min="7530" max="7530" width="14.140625" style="16" customWidth="1"/>
    <col min="7531" max="7532" width="9" style="16" customWidth="1"/>
    <col min="7533" max="7533" width="14.140625" style="16" customWidth="1"/>
    <col min="7534" max="7535" width="9" style="16" customWidth="1"/>
    <col min="7536" max="7536" width="14.140625" style="16" customWidth="1"/>
    <col min="7537" max="7538" width="9" style="16" customWidth="1"/>
    <col min="7539" max="7539" width="14" style="16" customWidth="1"/>
    <col min="7540" max="7541" width="9" style="16" customWidth="1"/>
    <col min="7542" max="7542" width="14" style="16" customWidth="1"/>
    <col min="7543" max="7544" width="9" style="16" customWidth="1"/>
    <col min="7545" max="7545" width="14" style="16" customWidth="1"/>
    <col min="7546" max="7547" width="9" style="16" customWidth="1"/>
    <col min="7548" max="7548" width="14.140625" style="16" customWidth="1"/>
    <col min="7549" max="7550" width="9.28515625" style="16" customWidth="1"/>
    <col min="7551" max="7551" width="14.140625" style="16" customWidth="1"/>
    <col min="7552" max="7553" width="9.28515625" style="16" customWidth="1"/>
    <col min="7554" max="7554" width="14.140625" style="16" customWidth="1"/>
    <col min="7555" max="7556" width="9.28515625" style="16" customWidth="1"/>
    <col min="7557" max="7557" width="14" style="16" customWidth="1"/>
    <col min="7558" max="7559" width="9.140625" style="16"/>
    <col min="7560" max="7560" width="14" style="16" customWidth="1"/>
    <col min="7561" max="7562" width="9.140625" style="16"/>
    <col min="7563" max="7563" width="14.140625" style="16" customWidth="1"/>
    <col min="7564" max="7565" width="9.140625" style="16"/>
    <col min="7566" max="7566" width="14" style="16" customWidth="1"/>
    <col min="7567" max="7568" width="9.140625" style="16"/>
    <col min="7569" max="7569" width="13.85546875" style="16" customWidth="1"/>
    <col min="7570" max="7571" width="9.140625" style="16"/>
    <col min="7572" max="7572" width="13.85546875" style="16" customWidth="1"/>
    <col min="7573" max="7573" width="9.140625" style="16"/>
    <col min="7574" max="7574" width="9.28515625" style="16" customWidth="1"/>
    <col min="7575" max="7575" width="13.85546875" style="16" customWidth="1"/>
    <col min="7576" max="7576" width="9" style="16" customWidth="1"/>
    <col min="7577" max="7577" width="8.85546875" style="16" customWidth="1"/>
    <col min="7578" max="7578" width="13.7109375" style="16" customWidth="1"/>
    <col min="7579" max="7579" width="9" style="16" customWidth="1"/>
    <col min="7580" max="7580" width="9.140625" style="16"/>
    <col min="7581" max="7581" width="13.7109375" style="16" customWidth="1"/>
    <col min="7582" max="7583" width="9.140625" style="16"/>
    <col min="7584" max="7584" width="13.7109375" style="16" customWidth="1"/>
    <col min="7585" max="7586" width="9.140625" style="16"/>
    <col min="7587" max="7587" width="13.7109375" style="16" customWidth="1"/>
    <col min="7588" max="7589" width="9.140625" style="16"/>
    <col min="7590" max="7590" width="13.5703125" style="16" customWidth="1"/>
    <col min="7591" max="7592" width="9.140625" style="16"/>
    <col min="7593" max="7593" width="13.5703125" style="16" customWidth="1"/>
    <col min="7594" max="7595" width="9.140625" style="16"/>
    <col min="7596" max="7596" width="13.5703125" style="16" customWidth="1"/>
    <col min="7597" max="7598" width="9.140625" style="16"/>
    <col min="7599" max="7599" width="13.5703125" style="16" customWidth="1"/>
    <col min="7600" max="7601" width="9" style="16" customWidth="1"/>
    <col min="7602" max="7602" width="13.5703125" style="16" customWidth="1"/>
    <col min="7603" max="7604" width="9" style="16" customWidth="1"/>
    <col min="7605" max="7605" width="13.85546875" style="16" customWidth="1"/>
    <col min="7606" max="7607" width="9.140625" style="16"/>
    <col min="7608" max="7608" width="13.85546875" style="16" customWidth="1"/>
    <col min="7609" max="7610" width="9.140625" style="16"/>
    <col min="7611" max="7611" width="13.85546875" style="16" customWidth="1"/>
    <col min="7612" max="7613" width="9.140625" style="16"/>
    <col min="7614" max="7614" width="13.85546875" style="16" customWidth="1"/>
    <col min="7615" max="7616" width="9.140625" style="16"/>
    <col min="7617" max="7617" width="13.85546875" style="16" customWidth="1"/>
    <col min="7618" max="7619" width="9.140625" style="16"/>
    <col min="7620" max="7620" width="13.28515625" style="16" customWidth="1"/>
    <col min="7621" max="7621" width="9.140625" style="16"/>
    <col min="7622" max="7622" width="9" style="16" customWidth="1"/>
    <col min="7623" max="7623" width="13.28515625" style="16" customWidth="1"/>
    <col min="7624" max="7625" width="9.140625" style="16"/>
    <col min="7626" max="7626" width="13.28515625" style="16" customWidth="1"/>
    <col min="7627" max="7628" width="9.140625" style="16"/>
    <col min="7629" max="7629" width="13.28515625" style="16" customWidth="1"/>
    <col min="7630" max="7631" width="9.140625" style="16"/>
    <col min="7632" max="7632" width="13.140625" style="16" customWidth="1"/>
    <col min="7633" max="7633" width="9.140625" style="16"/>
    <col min="7634" max="7634" width="9.7109375" style="16" customWidth="1"/>
    <col min="7635" max="7635" width="13.5703125" style="16" customWidth="1"/>
    <col min="7636" max="7636" width="9.140625" style="16"/>
    <col min="7637" max="7637" width="9.7109375" style="16" customWidth="1"/>
    <col min="7638" max="7638" width="13.28515625" style="16" customWidth="1"/>
    <col min="7639" max="7640" width="9.140625" style="16"/>
    <col min="7641" max="7641" width="13.85546875" style="16" customWidth="1"/>
    <col min="7642" max="7642" width="9" style="16" customWidth="1"/>
    <col min="7643" max="7643" width="9.140625" style="16"/>
    <col min="7644" max="7644" width="10.85546875" style="16" customWidth="1"/>
    <col min="7645" max="7656" width="9.140625" style="16"/>
    <col min="7657" max="7657" width="9.7109375" style="16" customWidth="1"/>
    <col min="7658" max="7658" width="9.28515625" style="16" customWidth="1"/>
    <col min="7659" max="7659" width="9.140625" style="16"/>
    <col min="7660" max="7660" width="9.7109375" style="16" customWidth="1"/>
    <col min="7661" max="7661" width="9.28515625" style="16" customWidth="1"/>
    <col min="7662" max="7662" width="9.140625" style="16"/>
    <col min="7663" max="7663" width="9.7109375" style="16" customWidth="1"/>
    <col min="7664" max="7664" width="9.28515625" style="16" customWidth="1"/>
    <col min="7665" max="7665" width="9.140625" style="16"/>
    <col min="7666" max="7667" width="9.28515625" style="16" customWidth="1"/>
    <col min="7668" max="7668" width="9.140625" style="16"/>
    <col min="7669" max="7669" width="9.7109375" style="16" customWidth="1"/>
    <col min="7670" max="7670" width="9.28515625" style="16" customWidth="1"/>
    <col min="7671" max="7784" width="9.140625" style="16"/>
    <col min="7785" max="7785" width="23.140625" style="16" customWidth="1"/>
    <col min="7786" max="7786" width="14.140625" style="16" customWidth="1"/>
    <col min="7787" max="7788" width="9" style="16" customWidth="1"/>
    <col min="7789" max="7789" width="14.140625" style="16" customWidth="1"/>
    <col min="7790" max="7791" width="9" style="16" customWidth="1"/>
    <col min="7792" max="7792" width="14.140625" style="16" customWidth="1"/>
    <col min="7793" max="7794" width="9" style="16" customWidth="1"/>
    <col min="7795" max="7795" width="14" style="16" customWidth="1"/>
    <col min="7796" max="7797" width="9" style="16" customWidth="1"/>
    <col min="7798" max="7798" width="14" style="16" customWidth="1"/>
    <col min="7799" max="7800" width="9" style="16" customWidth="1"/>
    <col min="7801" max="7801" width="14" style="16" customWidth="1"/>
    <col min="7802" max="7803" width="9" style="16" customWidth="1"/>
    <col min="7804" max="7804" width="14.140625" style="16" customWidth="1"/>
    <col min="7805" max="7806" width="9.28515625" style="16" customWidth="1"/>
    <col min="7807" max="7807" width="14.140625" style="16" customWidth="1"/>
    <col min="7808" max="7809" width="9.28515625" style="16" customWidth="1"/>
    <col min="7810" max="7810" width="14.140625" style="16" customWidth="1"/>
    <col min="7811" max="7812" width="9.28515625" style="16" customWidth="1"/>
    <col min="7813" max="7813" width="14" style="16" customWidth="1"/>
    <col min="7814" max="7815" width="9.140625" style="16"/>
    <col min="7816" max="7816" width="14" style="16" customWidth="1"/>
    <col min="7817" max="7818" width="9.140625" style="16"/>
    <col min="7819" max="7819" width="14.140625" style="16" customWidth="1"/>
    <col min="7820" max="7821" width="9.140625" style="16"/>
    <col min="7822" max="7822" width="14" style="16" customWidth="1"/>
    <col min="7823" max="7824" width="9.140625" style="16"/>
    <col min="7825" max="7825" width="13.85546875" style="16" customWidth="1"/>
    <col min="7826" max="7827" width="9.140625" style="16"/>
    <col min="7828" max="7828" width="13.85546875" style="16" customWidth="1"/>
    <col min="7829" max="7829" width="9.140625" style="16"/>
    <col min="7830" max="7830" width="9.28515625" style="16" customWidth="1"/>
    <col min="7831" max="7831" width="13.85546875" style="16" customWidth="1"/>
    <col min="7832" max="7832" width="9" style="16" customWidth="1"/>
    <col min="7833" max="7833" width="8.85546875" style="16" customWidth="1"/>
    <col min="7834" max="7834" width="13.7109375" style="16" customWidth="1"/>
    <col min="7835" max="7835" width="9" style="16" customWidth="1"/>
    <col min="7836" max="7836" width="9.140625" style="16"/>
    <col min="7837" max="7837" width="13.7109375" style="16" customWidth="1"/>
    <col min="7838" max="7839" width="9.140625" style="16"/>
    <col min="7840" max="7840" width="13.7109375" style="16" customWidth="1"/>
    <col min="7841" max="7842" width="9.140625" style="16"/>
    <col min="7843" max="7843" width="13.7109375" style="16" customWidth="1"/>
    <col min="7844" max="7845" width="9.140625" style="16"/>
    <col min="7846" max="7846" width="13.5703125" style="16" customWidth="1"/>
    <col min="7847" max="7848" width="9.140625" style="16"/>
    <col min="7849" max="7849" width="13.5703125" style="16" customWidth="1"/>
    <col min="7850" max="7851" width="9.140625" style="16"/>
    <col min="7852" max="7852" width="13.5703125" style="16" customWidth="1"/>
    <col min="7853" max="7854" width="9.140625" style="16"/>
    <col min="7855" max="7855" width="13.5703125" style="16" customWidth="1"/>
    <col min="7856" max="7857" width="9" style="16" customWidth="1"/>
    <col min="7858" max="7858" width="13.5703125" style="16" customWidth="1"/>
    <col min="7859" max="7860" width="9" style="16" customWidth="1"/>
    <col min="7861" max="7861" width="13.85546875" style="16" customWidth="1"/>
    <col min="7862" max="7863" width="9.140625" style="16"/>
    <col min="7864" max="7864" width="13.85546875" style="16" customWidth="1"/>
    <col min="7865" max="7866" width="9.140625" style="16"/>
    <col min="7867" max="7867" width="13.85546875" style="16" customWidth="1"/>
    <col min="7868" max="7869" width="9.140625" style="16"/>
    <col min="7870" max="7870" width="13.85546875" style="16" customWidth="1"/>
    <col min="7871" max="7872" width="9.140625" style="16"/>
    <col min="7873" max="7873" width="13.85546875" style="16" customWidth="1"/>
    <col min="7874" max="7875" width="9.140625" style="16"/>
    <col min="7876" max="7876" width="13.28515625" style="16" customWidth="1"/>
    <col min="7877" max="7877" width="9.140625" style="16"/>
    <col min="7878" max="7878" width="9" style="16" customWidth="1"/>
    <col min="7879" max="7879" width="13.28515625" style="16" customWidth="1"/>
    <col min="7880" max="7881" width="9.140625" style="16"/>
    <col min="7882" max="7882" width="13.28515625" style="16" customWidth="1"/>
    <col min="7883" max="7884" width="9.140625" style="16"/>
    <col min="7885" max="7885" width="13.28515625" style="16" customWidth="1"/>
    <col min="7886" max="7887" width="9.140625" style="16"/>
    <col min="7888" max="7888" width="13.140625" style="16" customWidth="1"/>
    <col min="7889" max="7889" width="9.140625" style="16"/>
    <col min="7890" max="7890" width="9.7109375" style="16" customWidth="1"/>
    <col min="7891" max="7891" width="13.5703125" style="16" customWidth="1"/>
    <col min="7892" max="7892" width="9.140625" style="16"/>
    <col min="7893" max="7893" width="9.7109375" style="16" customWidth="1"/>
    <col min="7894" max="7894" width="13.28515625" style="16" customWidth="1"/>
    <col min="7895" max="7896" width="9.140625" style="16"/>
    <col min="7897" max="7897" width="13.85546875" style="16" customWidth="1"/>
    <col min="7898" max="7898" width="9" style="16" customWidth="1"/>
    <col min="7899" max="7899" width="9.140625" style="16"/>
    <col min="7900" max="7900" width="10.85546875" style="16" customWidth="1"/>
    <col min="7901" max="7912" width="9.140625" style="16"/>
    <col min="7913" max="7913" width="9.7109375" style="16" customWidth="1"/>
    <col min="7914" max="7914" width="9.28515625" style="16" customWidth="1"/>
    <col min="7915" max="7915" width="9.140625" style="16"/>
    <col min="7916" max="7916" width="9.7109375" style="16" customWidth="1"/>
    <col min="7917" max="7917" width="9.28515625" style="16" customWidth="1"/>
    <col min="7918" max="7918" width="9.140625" style="16"/>
    <col min="7919" max="7919" width="9.7109375" style="16" customWidth="1"/>
    <col min="7920" max="7920" width="9.28515625" style="16" customWidth="1"/>
    <col min="7921" max="7921" width="9.140625" style="16"/>
    <col min="7922" max="7923" width="9.28515625" style="16" customWidth="1"/>
    <col min="7924" max="7924" width="9.140625" style="16"/>
    <col min="7925" max="7925" width="9.7109375" style="16" customWidth="1"/>
    <col min="7926" max="7926" width="9.28515625" style="16" customWidth="1"/>
    <col min="7927" max="8040" width="9.140625" style="16"/>
    <col min="8041" max="8041" width="23.140625" style="16" customWidth="1"/>
    <col min="8042" max="8042" width="14.140625" style="16" customWidth="1"/>
    <col min="8043" max="8044" width="9" style="16" customWidth="1"/>
    <col min="8045" max="8045" width="14.140625" style="16" customWidth="1"/>
    <col min="8046" max="8047" width="9" style="16" customWidth="1"/>
    <col min="8048" max="8048" width="14.140625" style="16" customWidth="1"/>
    <col min="8049" max="8050" width="9" style="16" customWidth="1"/>
    <col min="8051" max="8051" width="14" style="16" customWidth="1"/>
    <col min="8052" max="8053" width="9" style="16" customWidth="1"/>
    <col min="8054" max="8054" width="14" style="16" customWidth="1"/>
    <col min="8055" max="8056" width="9" style="16" customWidth="1"/>
    <col min="8057" max="8057" width="14" style="16" customWidth="1"/>
    <col min="8058" max="8059" width="9" style="16" customWidth="1"/>
    <col min="8060" max="8060" width="14.140625" style="16" customWidth="1"/>
    <col min="8061" max="8062" width="9.28515625" style="16" customWidth="1"/>
    <col min="8063" max="8063" width="14.140625" style="16" customWidth="1"/>
    <col min="8064" max="8065" width="9.28515625" style="16" customWidth="1"/>
    <col min="8066" max="8066" width="14.140625" style="16" customWidth="1"/>
    <col min="8067" max="8068" width="9.28515625" style="16" customWidth="1"/>
    <col min="8069" max="8069" width="14" style="16" customWidth="1"/>
    <col min="8070" max="8071" width="9.140625" style="16"/>
    <col min="8072" max="8072" width="14" style="16" customWidth="1"/>
    <col min="8073" max="8074" width="9.140625" style="16"/>
    <col min="8075" max="8075" width="14.140625" style="16" customWidth="1"/>
    <col min="8076" max="8077" width="9.140625" style="16"/>
    <col min="8078" max="8078" width="14" style="16" customWidth="1"/>
    <col min="8079" max="8080" width="9.140625" style="16"/>
    <col min="8081" max="8081" width="13.85546875" style="16" customWidth="1"/>
    <col min="8082" max="8083" width="9.140625" style="16"/>
    <col min="8084" max="8084" width="13.85546875" style="16" customWidth="1"/>
    <col min="8085" max="8085" width="9.140625" style="16"/>
    <col min="8086" max="8086" width="9.28515625" style="16" customWidth="1"/>
    <col min="8087" max="8087" width="13.85546875" style="16" customWidth="1"/>
    <col min="8088" max="8088" width="9" style="16" customWidth="1"/>
    <col min="8089" max="8089" width="8.85546875" style="16" customWidth="1"/>
    <col min="8090" max="8090" width="13.7109375" style="16" customWidth="1"/>
    <col min="8091" max="8091" width="9" style="16" customWidth="1"/>
    <col min="8092" max="8092" width="9.140625" style="16"/>
    <col min="8093" max="8093" width="13.7109375" style="16" customWidth="1"/>
    <col min="8094" max="8095" width="9.140625" style="16"/>
    <col min="8096" max="8096" width="13.7109375" style="16" customWidth="1"/>
    <col min="8097" max="8098" width="9.140625" style="16"/>
    <col min="8099" max="8099" width="13.7109375" style="16" customWidth="1"/>
    <col min="8100" max="8101" width="9.140625" style="16"/>
    <col min="8102" max="8102" width="13.5703125" style="16" customWidth="1"/>
    <col min="8103" max="8104" width="9.140625" style="16"/>
    <col min="8105" max="8105" width="13.5703125" style="16" customWidth="1"/>
    <col min="8106" max="8107" width="9.140625" style="16"/>
    <col min="8108" max="8108" width="13.5703125" style="16" customWidth="1"/>
    <col min="8109" max="8110" width="9.140625" style="16"/>
    <col min="8111" max="8111" width="13.5703125" style="16" customWidth="1"/>
    <col min="8112" max="8113" width="9" style="16" customWidth="1"/>
    <col min="8114" max="8114" width="13.5703125" style="16" customWidth="1"/>
    <col min="8115" max="8116" width="9" style="16" customWidth="1"/>
    <col min="8117" max="8117" width="13.85546875" style="16" customWidth="1"/>
    <col min="8118" max="8119" width="9.140625" style="16"/>
    <col min="8120" max="8120" width="13.85546875" style="16" customWidth="1"/>
    <col min="8121" max="8122" width="9.140625" style="16"/>
    <col min="8123" max="8123" width="13.85546875" style="16" customWidth="1"/>
    <col min="8124" max="8125" width="9.140625" style="16"/>
    <col min="8126" max="8126" width="13.85546875" style="16" customWidth="1"/>
    <col min="8127" max="8128" width="9.140625" style="16"/>
    <col min="8129" max="8129" width="13.85546875" style="16" customWidth="1"/>
    <col min="8130" max="8131" width="9.140625" style="16"/>
    <col min="8132" max="8132" width="13.28515625" style="16" customWidth="1"/>
    <col min="8133" max="8133" width="9.140625" style="16"/>
    <col min="8134" max="8134" width="9" style="16" customWidth="1"/>
    <col min="8135" max="8135" width="13.28515625" style="16" customWidth="1"/>
    <col min="8136" max="8137" width="9.140625" style="16"/>
    <col min="8138" max="8138" width="13.28515625" style="16" customWidth="1"/>
    <col min="8139" max="8140" width="9.140625" style="16"/>
    <col min="8141" max="8141" width="13.28515625" style="16" customWidth="1"/>
    <col min="8142" max="8143" width="9.140625" style="16"/>
    <col min="8144" max="8144" width="13.140625" style="16" customWidth="1"/>
    <col min="8145" max="8145" width="9.140625" style="16"/>
    <col min="8146" max="8146" width="9.7109375" style="16" customWidth="1"/>
    <col min="8147" max="8147" width="13.5703125" style="16" customWidth="1"/>
    <col min="8148" max="8148" width="9.140625" style="16"/>
    <col min="8149" max="8149" width="9.7109375" style="16" customWidth="1"/>
    <col min="8150" max="8150" width="13.28515625" style="16" customWidth="1"/>
    <col min="8151" max="8152" width="9.140625" style="16"/>
    <col min="8153" max="8153" width="13.85546875" style="16" customWidth="1"/>
    <col min="8154" max="8154" width="9" style="16" customWidth="1"/>
    <col min="8155" max="8155" width="9.140625" style="16"/>
    <col min="8156" max="8156" width="10.85546875" style="16" customWidth="1"/>
    <col min="8157" max="8168" width="9.140625" style="16"/>
    <col min="8169" max="8169" width="9.7109375" style="16" customWidth="1"/>
    <col min="8170" max="8170" width="9.28515625" style="16" customWidth="1"/>
    <col min="8171" max="8171" width="9.140625" style="16"/>
    <col min="8172" max="8172" width="9.7109375" style="16" customWidth="1"/>
    <col min="8173" max="8173" width="9.28515625" style="16" customWidth="1"/>
    <col min="8174" max="8174" width="9.140625" style="16"/>
    <col min="8175" max="8175" width="9.7109375" style="16" customWidth="1"/>
    <col min="8176" max="8176" width="9.28515625" style="16" customWidth="1"/>
    <col min="8177" max="8177" width="9.140625" style="16"/>
    <col min="8178" max="8179" width="9.28515625" style="16" customWidth="1"/>
    <col min="8180" max="8180" width="9.140625" style="16"/>
    <col min="8181" max="8181" width="9.7109375" style="16" customWidth="1"/>
    <col min="8182" max="8182" width="9.28515625" style="16" customWidth="1"/>
    <col min="8183" max="8296" width="9.140625" style="16"/>
    <col min="8297" max="8297" width="23.140625" style="16" customWidth="1"/>
    <col min="8298" max="8298" width="14.140625" style="16" customWidth="1"/>
    <col min="8299" max="8300" width="9" style="16" customWidth="1"/>
    <col min="8301" max="8301" width="14.140625" style="16" customWidth="1"/>
    <col min="8302" max="8303" width="9" style="16" customWidth="1"/>
    <col min="8304" max="8304" width="14.140625" style="16" customWidth="1"/>
    <col min="8305" max="8306" width="9" style="16" customWidth="1"/>
    <col min="8307" max="8307" width="14" style="16" customWidth="1"/>
    <col min="8308" max="8309" width="9" style="16" customWidth="1"/>
    <col min="8310" max="8310" width="14" style="16" customWidth="1"/>
    <col min="8311" max="8312" width="9" style="16" customWidth="1"/>
    <col min="8313" max="8313" width="14" style="16" customWidth="1"/>
    <col min="8314" max="8315" width="9" style="16" customWidth="1"/>
    <col min="8316" max="8316" width="14.140625" style="16" customWidth="1"/>
    <col min="8317" max="8318" width="9.28515625" style="16" customWidth="1"/>
    <col min="8319" max="8319" width="14.140625" style="16" customWidth="1"/>
    <col min="8320" max="8321" width="9.28515625" style="16" customWidth="1"/>
    <col min="8322" max="8322" width="14.140625" style="16" customWidth="1"/>
    <col min="8323" max="8324" width="9.28515625" style="16" customWidth="1"/>
    <col min="8325" max="8325" width="14" style="16" customWidth="1"/>
    <col min="8326" max="8327" width="9.140625" style="16"/>
    <col min="8328" max="8328" width="14" style="16" customWidth="1"/>
    <col min="8329" max="8330" width="9.140625" style="16"/>
    <col min="8331" max="8331" width="14.140625" style="16" customWidth="1"/>
    <col min="8332" max="8333" width="9.140625" style="16"/>
    <col min="8334" max="8334" width="14" style="16" customWidth="1"/>
    <col min="8335" max="8336" width="9.140625" style="16"/>
    <col min="8337" max="8337" width="13.85546875" style="16" customWidth="1"/>
    <col min="8338" max="8339" width="9.140625" style="16"/>
    <col min="8340" max="8340" width="13.85546875" style="16" customWidth="1"/>
    <col min="8341" max="8341" width="9.140625" style="16"/>
    <col min="8342" max="8342" width="9.28515625" style="16" customWidth="1"/>
    <col min="8343" max="8343" width="13.85546875" style="16" customWidth="1"/>
    <col min="8344" max="8344" width="9" style="16" customWidth="1"/>
    <col min="8345" max="8345" width="8.85546875" style="16" customWidth="1"/>
    <col min="8346" max="8346" width="13.7109375" style="16" customWidth="1"/>
    <col min="8347" max="8347" width="9" style="16" customWidth="1"/>
    <col min="8348" max="8348" width="9.140625" style="16"/>
    <col min="8349" max="8349" width="13.7109375" style="16" customWidth="1"/>
    <col min="8350" max="8351" width="9.140625" style="16"/>
    <col min="8352" max="8352" width="13.7109375" style="16" customWidth="1"/>
    <col min="8353" max="8354" width="9.140625" style="16"/>
    <col min="8355" max="8355" width="13.7109375" style="16" customWidth="1"/>
    <col min="8356" max="8357" width="9.140625" style="16"/>
    <col min="8358" max="8358" width="13.5703125" style="16" customWidth="1"/>
    <col min="8359" max="8360" width="9.140625" style="16"/>
    <col min="8361" max="8361" width="13.5703125" style="16" customWidth="1"/>
    <col min="8362" max="8363" width="9.140625" style="16"/>
    <col min="8364" max="8364" width="13.5703125" style="16" customWidth="1"/>
    <col min="8365" max="8366" width="9.140625" style="16"/>
    <col min="8367" max="8367" width="13.5703125" style="16" customWidth="1"/>
    <col min="8368" max="8369" width="9" style="16" customWidth="1"/>
    <col min="8370" max="8370" width="13.5703125" style="16" customWidth="1"/>
    <col min="8371" max="8372" width="9" style="16" customWidth="1"/>
    <col min="8373" max="8373" width="13.85546875" style="16" customWidth="1"/>
    <col min="8374" max="8375" width="9.140625" style="16"/>
    <col min="8376" max="8376" width="13.85546875" style="16" customWidth="1"/>
    <col min="8377" max="8378" width="9.140625" style="16"/>
    <col min="8379" max="8379" width="13.85546875" style="16" customWidth="1"/>
    <col min="8380" max="8381" width="9.140625" style="16"/>
    <col min="8382" max="8382" width="13.85546875" style="16" customWidth="1"/>
    <col min="8383" max="8384" width="9.140625" style="16"/>
    <col min="8385" max="8385" width="13.85546875" style="16" customWidth="1"/>
    <col min="8386" max="8387" width="9.140625" style="16"/>
    <col min="8388" max="8388" width="13.28515625" style="16" customWidth="1"/>
    <col min="8389" max="8389" width="9.140625" style="16"/>
    <col min="8390" max="8390" width="9" style="16" customWidth="1"/>
    <col min="8391" max="8391" width="13.28515625" style="16" customWidth="1"/>
    <col min="8392" max="8393" width="9.140625" style="16"/>
    <col min="8394" max="8394" width="13.28515625" style="16" customWidth="1"/>
    <col min="8395" max="8396" width="9.140625" style="16"/>
    <col min="8397" max="8397" width="13.28515625" style="16" customWidth="1"/>
    <col min="8398" max="8399" width="9.140625" style="16"/>
    <col min="8400" max="8400" width="13.140625" style="16" customWidth="1"/>
    <col min="8401" max="8401" width="9.140625" style="16"/>
    <col min="8402" max="8402" width="9.7109375" style="16" customWidth="1"/>
    <col min="8403" max="8403" width="13.5703125" style="16" customWidth="1"/>
    <col min="8404" max="8404" width="9.140625" style="16"/>
    <col min="8405" max="8405" width="9.7109375" style="16" customWidth="1"/>
    <col min="8406" max="8406" width="13.28515625" style="16" customWidth="1"/>
    <col min="8407" max="8408" width="9.140625" style="16"/>
    <col min="8409" max="8409" width="13.85546875" style="16" customWidth="1"/>
    <col min="8410" max="8410" width="9" style="16" customWidth="1"/>
    <col min="8411" max="8411" width="9.140625" style="16"/>
    <col min="8412" max="8412" width="10.85546875" style="16" customWidth="1"/>
    <col min="8413" max="8424" width="9.140625" style="16"/>
    <col min="8425" max="8425" width="9.7109375" style="16" customWidth="1"/>
    <col min="8426" max="8426" width="9.28515625" style="16" customWidth="1"/>
    <col min="8427" max="8427" width="9.140625" style="16"/>
    <col min="8428" max="8428" width="9.7109375" style="16" customWidth="1"/>
    <col min="8429" max="8429" width="9.28515625" style="16" customWidth="1"/>
    <col min="8430" max="8430" width="9.140625" style="16"/>
    <col min="8431" max="8431" width="9.7109375" style="16" customWidth="1"/>
    <col min="8432" max="8432" width="9.28515625" style="16" customWidth="1"/>
    <col min="8433" max="8433" width="9.140625" style="16"/>
    <col min="8434" max="8435" width="9.28515625" style="16" customWidth="1"/>
    <col min="8436" max="8436" width="9.140625" style="16"/>
    <col min="8437" max="8437" width="9.7109375" style="16" customWidth="1"/>
    <col min="8438" max="8438" width="9.28515625" style="16" customWidth="1"/>
    <col min="8439" max="8552" width="9.140625" style="16"/>
    <col min="8553" max="8553" width="23.140625" style="16" customWidth="1"/>
    <col min="8554" max="8554" width="14.140625" style="16" customWidth="1"/>
    <col min="8555" max="8556" width="9" style="16" customWidth="1"/>
    <col min="8557" max="8557" width="14.140625" style="16" customWidth="1"/>
    <col min="8558" max="8559" width="9" style="16" customWidth="1"/>
    <col min="8560" max="8560" width="14.140625" style="16" customWidth="1"/>
    <col min="8561" max="8562" width="9" style="16" customWidth="1"/>
    <col min="8563" max="8563" width="14" style="16" customWidth="1"/>
    <col min="8564" max="8565" width="9" style="16" customWidth="1"/>
    <col min="8566" max="8566" width="14" style="16" customWidth="1"/>
    <col min="8567" max="8568" width="9" style="16" customWidth="1"/>
    <col min="8569" max="8569" width="14" style="16" customWidth="1"/>
    <col min="8570" max="8571" width="9" style="16" customWidth="1"/>
    <col min="8572" max="8572" width="14.140625" style="16" customWidth="1"/>
    <col min="8573" max="8574" width="9.28515625" style="16" customWidth="1"/>
    <col min="8575" max="8575" width="14.140625" style="16" customWidth="1"/>
    <col min="8576" max="8577" width="9.28515625" style="16" customWidth="1"/>
    <col min="8578" max="8578" width="14.140625" style="16" customWidth="1"/>
    <col min="8579" max="8580" width="9.28515625" style="16" customWidth="1"/>
    <col min="8581" max="8581" width="14" style="16" customWidth="1"/>
    <col min="8582" max="8583" width="9.140625" style="16"/>
    <col min="8584" max="8584" width="14" style="16" customWidth="1"/>
    <col min="8585" max="8586" width="9.140625" style="16"/>
    <col min="8587" max="8587" width="14.140625" style="16" customWidth="1"/>
    <col min="8588" max="8589" width="9.140625" style="16"/>
    <col min="8590" max="8590" width="14" style="16" customWidth="1"/>
    <col min="8591" max="8592" width="9.140625" style="16"/>
    <col min="8593" max="8593" width="13.85546875" style="16" customWidth="1"/>
    <col min="8594" max="8595" width="9.140625" style="16"/>
    <col min="8596" max="8596" width="13.85546875" style="16" customWidth="1"/>
    <col min="8597" max="8597" width="9.140625" style="16"/>
    <col min="8598" max="8598" width="9.28515625" style="16" customWidth="1"/>
    <col min="8599" max="8599" width="13.85546875" style="16" customWidth="1"/>
    <col min="8600" max="8600" width="9" style="16" customWidth="1"/>
    <col min="8601" max="8601" width="8.85546875" style="16" customWidth="1"/>
    <col min="8602" max="8602" width="13.7109375" style="16" customWidth="1"/>
    <col min="8603" max="8603" width="9" style="16" customWidth="1"/>
    <col min="8604" max="8604" width="9.140625" style="16"/>
    <col min="8605" max="8605" width="13.7109375" style="16" customWidth="1"/>
    <col min="8606" max="8607" width="9.140625" style="16"/>
    <col min="8608" max="8608" width="13.7109375" style="16" customWidth="1"/>
    <col min="8609" max="8610" width="9.140625" style="16"/>
    <col min="8611" max="8611" width="13.7109375" style="16" customWidth="1"/>
    <col min="8612" max="8613" width="9.140625" style="16"/>
    <col min="8614" max="8614" width="13.5703125" style="16" customWidth="1"/>
    <col min="8615" max="8616" width="9.140625" style="16"/>
    <col min="8617" max="8617" width="13.5703125" style="16" customWidth="1"/>
    <col min="8618" max="8619" width="9.140625" style="16"/>
    <col min="8620" max="8620" width="13.5703125" style="16" customWidth="1"/>
    <col min="8621" max="8622" width="9.140625" style="16"/>
    <col min="8623" max="8623" width="13.5703125" style="16" customWidth="1"/>
    <col min="8624" max="8625" width="9" style="16" customWidth="1"/>
    <col min="8626" max="8626" width="13.5703125" style="16" customWidth="1"/>
    <col min="8627" max="8628" width="9" style="16" customWidth="1"/>
    <col min="8629" max="8629" width="13.85546875" style="16" customWidth="1"/>
    <col min="8630" max="8631" width="9.140625" style="16"/>
    <col min="8632" max="8632" width="13.85546875" style="16" customWidth="1"/>
    <col min="8633" max="8634" width="9.140625" style="16"/>
    <col min="8635" max="8635" width="13.85546875" style="16" customWidth="1"/>
    <col min="8636" max="8637" width="9.140625" style="16"/>
    <col min="8638" max="8638" width="13.85546875" style="16" customWidth="1"/>
    <col min="8639" max="8640" width="9.140625" style="16"/>
    <col min="8641" max="8641" width="13.85546875" style="16" customWidth="1"/>
    <col min="8642" max="8643" width="9.140625" style="16"/>
    <col min="8644" max="8644" width="13.28515625" style="16" customWidth="1"/>
    <col min="8645" max="8645" width="9.140625" style="16"/>
    <col min="8646" max="8646" width="9" style="16" customWidth="1"/>
    <col min="8647" max="8647" width="13.28515625" style="16" customWidth="1"/>
    <col min="8648" max="8649" width="9.140625" style="16"/>
    <col min="8650" max="8650" width="13.28515625" style="16" customWidth="1"/>
    <col min="8651" max="8652" width="9.140625" style="16"/>
    <col min="8653" max="8653" width="13.28515625" style="16" customWidth="1"/>
    <col min="8654" max="8655" width="9.140625" style="16"/>
    <col min="8656" max="8656" width="13.140625" style="16" customWidth="1"/>
    <col min="8657" max="8657" width="9.140625" style="16"/>
    <col min="8658" max="8658" width="9.7109375" style="16" customWidth="1"/>
    <col min="8659" max="8659" width="13.5703125" style="16" customWidth="1"/>
    <col min="8660" max="8660" width="9.140625" style="16"/>
    <col min="8661" max="8661" width="9.7109375" style="16" customWidth="1"/>
    <col min="8662" max="8662" width="13.28515625" style="16" customWidth="1"/>
    <col min="8663" max="8664" width="9.140625" style="16"/>
    <col min="8665" max="8665" width="13.85546875" style="16" customWidth="1"/>
    <col min="8666" max="8666" width="9" style="16" customWidth="1"/>
    <col min="8667" max="8667" width="9.140625" style="16"/>
    <col min="8668" max="8668" width="10.85546875" style="16" customWidth="1"/>
    <col min="8669" max="8680" width="9.140625" style="16"/>
    <col min="8681" max="8681" width="9.7109375" style="16" customWidth="1"/>
    <col min="8682" max="8682" width="9.28515625" style="16" customWidth="1"/>
    <col min="8683" max="8683" width="9.140625" style="16"/>
    <col min="8684" max="8684" width="9.7109375" style="16" customWidth="1"/>
    <col min="8685" max="8685" width="9.28515625" style="16" customWidth="1"/>
    <col min="8686" max="8686" width="9.140625" style="16"/>
    <col min="8687" max="8687" width="9.7109375" style="16" customWidth="1"/>
    <col min="8688" max="8688" width="9.28515625" style="16" customWidth="1"/>
    <col min="8689" max="8689" width="9.140625" style="16"/>
    <col min="8690" max="8691" width="9.28515625" style="16" customWidth="1"/>
    <col min="8692" max="8692" width="9.140625" style="16"/>
    <col min="8693" max="8693" width="9.7109375" style="16" customWidth="1"/>
    <col min="8694" max="8694" width="9.28515625" style="16" customWidth="1"/>
    <col min="8695" max="8808" width="9.140625" style="16"/>
    <col min="8809" max="8809" width="23.140625" style="16" customWidth="1"/>
    <col min="8810" max="8810" width="14.140625" style="16" customWidth="1"/>
    <col min="8811" max="8812" width="9" style="16" customWidth="1"/>
    <col min="8813" max="8813" width="14.140625" style="16" customWidth="1"/>
    <col min="8814" max="8815" width="9" style="16" customWidth="1"/>
    <col min="8816" max="8816" width="14.140625" style="16" customWidth="1"/>
    <col min="8817" max="8818" width="9" style="16" customWidth="1"/>
    <col min="8819" max="8819" width="14" style="16" customWidth="1"/>
    <col min="8820" max="8821" width="9" style="16" customWidth="1"/>
    <col min="8822" max="8822" width="14" style="16" customWidth="1"/>
    <col min="8823" max="8824" width="9" style="16" customWidth="1"/>
    <col min="8825" max="8825" width="14" style="16" customWidth="1"/>
    <col min="8826" max="8827" width="9" style="16" customWidth="1"/>
    <col min="8828" max="8828" width="14.140625" style="16" customWidth="1"/>
    <col min="8829" max="8830" width="9.28515625" style="16" customWidth="1"/>
    <col min="8831" max="8831" width="14.140625" style="16" customWidth="1"/>
    <col min="8832" max="8833" width="9.28515625" style="16" customWidth="1"/>
    <col min="8834" max="8834" width="14.140625" style="16" customWidth="1"/>
    <col min="8835" max="8836" width="9.28515625" style="16" customWidth="1"/>
    <col min="8837" max="8837" width="14" style="16" customWidth="1"/>
    <col min="8838" max="8839" width="9.140625" style="16"/>
    <col min="8840" max="8840" width="14" style="16" customWidth="1"/>
    <col min="8841" max="8842" width="9.140625" style="16"/>
    <col min="8843" max="8843" width="14.140625" style="16" customWidth="1"/>
    <col min="8844" max="8845" width="9.140625" style="16"/>
    <col min="8846" max="8846" width="14" style="16" customWidth="1"/>
    <col min="8847" max="8848" width="9.140625" style="16"/>
    <col min="8849" max="8849" width="13.85546875" style="16" customWidth="1"/>
    <col min="8850" max="8851" width="9.140625" style="16"/>
    <col min="8852" max="8852" width="13.85546875" style="16" customWidth="1"/>
    <col min="8853" max="8853" width="9.140625" style="16"/>
    <col min="8854" max="8854" width="9.28515625" style="16" customWidth="1"/>
    <col min="8855" max="8855" width="13.85546875" style="16" customWidth="1"/>
    <col min="8856" max="8856" width="9" style="16" customWidth="1"/>
    <col min="8857" max="8857" width="8.85546875" style="16" customWidth="1"/>
    <col min="8858" max="8858" width="13.7109375" style="16" customWidth="1"/>
    <col min="8859" max="8859" width="9" style="16" customWidth="1"/>
    <col min="8860" max="8860" width="9.140625" style="16"/>
    <col min="8861" max="8861" width="13.7109375" style="16" customWidth="1"/>
    <col min="8862" max="8863" width="9.140625" style="16"/>
    <col min="8864" max="8864" width="13.7109375" style="16" customWidth="1"/>
    <col min="8865" max="8866" width="9.140625" style="16"/>
    <col min="8867" max="8867" width="13.7109375" style="16" customWidth="1"/>
    <col min="8868" max="8869" width="9.140625" style="16"/>
    <col min="8870" max="8870" width="13.5703125" style="16" customWidth="1"/>
    <col min="8871" max="8872" width="9.140625" style="16"/>
    <col min="8873" max="8873" width="13.5703125" style="16" customWidth="1"/>
    <col min="8874" max="8875" width="9.140625" style="16"/>
    <col min="8876" max="8876" width="13.5703125" style="16" customWidth="1"/>
    <col min="8877" max="8878" width="9.140625" style="16"/>
    <col min="8879" max="8879" width="13.5703125" style="16" customWidth="1"/>
    <col min="8880" max="8881" width="9" style="16" customWidth="1"/>
    <col min="8882" max="8882" width="13.5703125" style="16" customWidth="1"/>
    <col min="8883" max="8884" width="9" style="16" customWidth="1"/>
    <col min="8885" max="8885" width="13.85546875" style="16" customWidth="1"/>
    <col min="8886" max="8887" width="9.140625" style="16"/>
    <col min="8888" max="8888" width="13.85546875" style="16" customWidth="1"/>
    <col min="8889" max="8890" width="9.140625" style="16"/>
    <col min="8891" max="8891" width="13.85546875" style="16" customWidth="1"/>
    <col min="8892" max="8893" width="9.140625" style="16"/>
    <col min="8894" max="8894" width="13.85546875" style="16" customWidth="1"/>
    <col min="8895" max="8896" width="9.140625" style="16"/>
    <col min="8897" max="8897" width="13.85546875" style="16" customWidth="1"/>
    <col min="8898" max="8899" width="9.140625" style="16"/>
    <col min="8900" max="8900" width="13.28515625" style="16" customWidth="1"/>
    <col min="8901" max="8901" width="9.140625" style="16"/>
    <col min="8902" max="8902" width="9" style="16" customWidth="1"/>
    <col min="8903" max="8903" width="13.28515625" style="16" customWidth="1"/>
    <col min="8904" max="8905" width="9.140625" style="16"/>
    <col min="8906" max="8906" width="13.28515625" style="16" customWidth="1"/>
    <col min="8907" max="8908" width="9.140625" style="16"/>
    <col min="8909" max="8909" width="13.28515625" style="16" customWidth="1"/>
    <col min="8910" max="8911" width="9.140625" style="16"/>
    <col min="8912" max="8912" width="13.140625" style="16" customWidth="1"/>
    <col min="8913" max="8913" width="9.140625" style="16"/>
    <col min="8914" max="8914" width="9.7109375" style="16" customWidth="1"/>
    <col min="8915" max="8915" width="13.5703125" style="16" customWidth="1"/>
    <col min="8916" max="8916" width="9.140625" style="16"/>
    <col min="8917" max="8917" width="9.7109375" style="16" customWidth="1"/>
    <col min="8918" max="8918" width="13.28515625" style="16" customWidth="1"/>
    <col min="8919" max="8920" width="9.140625" style="16"/>
    <col min="8921" max="8921" width="13.85546875" style="16" customWidth="1"/>
    <col min="8922" max="8922" width="9" style="16" customWidth="1"/>
    <col min="8923" max="8923" width="9.140625" style="16"/>
    <col min="8924" max="8924" width="10.85546875" style="16" customWidth="1"/>
    <col min="8925" max="8936" width="9.140625" style="16"/>
    <col min="8937" max="8937" width="9.7109375" style="16" customWidth="1"/>
    <col min="8938" max="8938" width="9.28515625" style="16" customWidth="1"/>
    <col min="8939" max="8939" width="9.140625" style="16"/>
    <col min="8940" max="8940" width="9.7109375" style="16" customWidth="1"/>
    <col min="8941" max="8941" width="9.28515625" style="16" customWidth="1"/>
    <col min="8942" max="8942" width="9.140625" style="16"/>
    <col min="8943" max="8943" width="9.7109375" style="16" customWidth="1"/>
    <col min="8944" max="8944" width="9.28515625" style="16" customWidth="1"/>
    <col min="8945" max="8945" width="9.140625" style="16"/>
    <col min="8946" max="8947" width="9.28515625" style="16" customWidth="1"/>
    <col min="8948" max="8948" width="9.140625" style="16"/>
    <col min="8949" max="8949" width="9.7109375" style="16" customWidth="1"/>
    <col min="8950" max="8950" width="9.28515625" style="16" customWidth="1"/>
    <col min="8951" max="9064" width="9.140625" style="16"/>
    <col min="9065" max="9065" width="23.140625" style="16" customWidth="1"/>
    <col min="9066" max="9066" width="14.140625" style="16" customWidth="1"/>
    <col min="9067" max="9068" width="9" style="16" customWidth="1"/>
    <col min="9069" max="9069" width="14.140625" style="16" customWidth="1"/>
    <col min="9070" max="9071" width="9" style="16" customWidth="1"/>
    <col min="9072" max="9072" width="14.140625" style="16" customWidth="1"/>
    <col min="9073" max="9074" width="9" style="16" customWidth="1"/>
    <col min="9075" max="9075" width="14" style="16" customWidth="1"/>
    <col min="9076" max="9077" width="9" style="16" customWidth="1"/>
    <col min="9078" max="9078" width="14" style="16" customWidth="1"/>
    <col min="9079" max="9080" width="9" style="16" customWidth="1"/>
    <col min="9081" max="9081" width="14" style="16" customWidth="1"/>
    <col min="9082" max="9083" width="9" style="16" customWidth="1"/>
    <col min="9084" max="9084" width="14.140625" style="16" customWidth="1"/>
    <col min="9085" max="9086" width="9.28515625" style="16" customWidth="1"/>
    <col min="9087" max="9087" width="14.140625" style="16" customWidth="1"/>
    <col min="9088" max="9089" width="9.28515625" style="16" customWidth="1"/>
    <col min="9090" max="9090" width="14.140625" style="16" customWidth="1"/>
    <col min="9091" max="9092" width="9.28515625" style="16" customWidth="1"/>
    <col min="9093" max="9093" width="14" style="16" customWidth="1"/>
    <col min="9094" max="9095" width="9.140625" style="16"/>
    <col min="9096" max="9096" width="14" style="16" customWidth="1"/>
    <col min="9097" max="9098" width="9.140625" style="16"/>
    <col min="9099" max="9099" width="14.140625" style="16" customWidth="1"/>
    <col min="9100" max="9101" width="9.140625" style="16"/>
    <col min="9102" max="9102" width="14" style="16" customWidth="1"/>
    <col min="9103" max="9104" width="9.140625" style="16"/>
    <col min="9105" max="9105" width="13.85546875" style="16" customWidth="1"/>
    <col min="9106" max="9107" width="9.140625" style="16"/>
    <col min="9108" max="9108" width="13.85546875" style="16" customWidth="1"/>
    <col min="9109" max="9109" width="9.140625" style="16"/>
    <col min="9110" max="9110" width="9.28515625" style="16" customWidth="1"/>
    <col min="9111" max="9111" width="13.85546875" style="16" customWidth="1"/>
    <col min="9112" max="9112" width="9" style="16" customWidth="1"/>
    <col min="9113" max="9113" width="8.85546875" style="16" customWidth="1"/>
    <col min="9114" max="9114" width="13.7109375" style="16" customWidth="1"/>
    <col min="9115" max="9115" width="9" style="16" customWidth="1"/>
    <col min="9116" max="9116" width="9.140625" style="16"/>
    <col min="9117" max="9117" width="13.7109375" style="16" customWidth="1"/>
    <col min="9118" max="9119" width="9.140625" style="16"/>
    <col min="9120" max="9120" width="13.7109375" style="16" customWidth="1"/>
    <col min="9121" max="9122" width="9.140625" style="16"/>
    <col min="9123" max="9123" width="13.7109375" style="16" customWidth="1"/>
    <col min="9124" max="9125" width="9.140625" style="16"/>
    <col min="9126" max="9126" width="13.5703125" style="16" customWidth="1"/>
    <col min="9127" max="9128" width="9.140625" style="16"/>
    <col min="9129" max="9129" width="13.5703125" style="16" customWidth="1"/>
    <col min="9130" max="9131" width="9.140625" style="16"/>
    <col min="9132" max="9132" width="13.5703125" style="16" customWidth="1"/>
    <col min="9133" max="9134" width="9.140625" style="16"/>
    <col min="9135" max="9135" width="13.5703125" style="16" customWidth="1"/>
    <col min="9136" max="9137" width="9" style="16" customWidth="1"/>
    <col min="9138" max="9138" width="13.5703125" style="16" customWidth="1"/>
    <col min="9139" max="9140" width="9" style="16" customWidth="1"/>
    <col min="9141" max="9141" width="13.85546875" style="16" customWidth="1"/>
    <col min="9142" max="9143" width="9.140625" style="16"/>
    <col min="9144" max="9144" width="13.85546875" style="16" customWidth="1"/>
    <col min="9145" max="9146" width="9.140625" style="16"/>
    <col min="9147" max="9147" width="13.85546875" style="16" customWidth="1"/>
    <col min="9148" max="9149" width="9.140625" style="16"/>
    <col min="9150" max="9150" width="13.85546875" style="16" customWidth="1"/>
    <col min="9151" max="9152" width="9.140625" style="16"/>
    <col min="9153" max="9153" width="13.85546875" style="16" customWidth="1"/>
    <col min="9154" max="9155" width="9.140625" style="16"/>
    <col min="9156" max="9156" width="13.28515625" style="16" customWidth="1"/>
    <col min="9157" max="9157" width="9.140625" style="16"/>
    <col min="9158" max="9158" width="9" style="16" customWidth="1"/>
    <col min="9159" max="9159" width="13.28515625" style="16" customWidth="1"/>
    <col min="9160" max="9161" width="9.140625" style="16"/>
    <col min="9162" max="9162" width="13.28515625" style="16" customWidth="1"/>
    <col min="9163" max="9164" width="9.140625" style="16"/>
    <col min="9165" max="9165" width="13.28515625" style="16" customWidth="1"/>
    <col min="9166" max="9167" width="9.140625" style="16"/>
    <col min="9168" max="9168" width="13.140625" style="16" customWidth="1"/>
    <col min="9169" max="9169" width="9.140625" style="16"/>
    <col min="9170" max="9170" width="9.7109375" style="16" customWidth="1"/>
    <col min="9171" max="9171" width="13.5703125" style="16" customWidth="1"/>
    <col min="9172" max="9172" width="9.140625" style="16"/>
    <col min="9173" max="9173" width="9.7109375" style="16" customWidth="1"/>
    <col min="9174" max="9174" width="13.28515625" style="16" customWidth="1"/>
    <col min="9175" max="9176" width="9.140625" style="16"/>
    <col min="9177" max="9177" width="13.85546875" style="16" customWidth="1"/>
    <col min="9178" max="9178" width="9" style="16" customWidth="1"/>
    <col min="9179" max="9179" width="9.140625" style="16"/>
    <col min="9180" max="9180" width="10.85546875" style="16" customWidth="1"/>
    <col min="9181" max="9192" width="9.140625" style="16"/>
    <col min="9193" max="9193" width="9.7109375" style="16" customWidth="1"/>
    <col min="9194" max="9194" width="9.28515625" style="16" customWidth="1"/>
    <col min="9195" max="9195" width="9.140625" style="16"/>
    <col min="9196" max="9196" width="9.7109375" style="16" customWidth="1"/>
    <col min="9197" max="9197" width="9.28515625" style="16" customWidth="1"/>
    <col min="9198" max="9198" width="9.140625" style="16"/>
    <col min="9199" max="9199" width="9.7109375" style="16" customWidth="1"/>
    <col min="9200" max="9200" width="9.28515625" style="16" customWidth="1"/>
    <col min="9201" max="9201" width="9.140625" style="16"/>
    <col min="9202" max="9203" width="9.28515625" style="16" customWidth="1"/>
    <col min="9204" max="9204" width="9.140625" style="16"/>
    <col min="9205" max="9205" width="9.7109375" style="16" customWidth="1"/>
    <col min="9206" max="9206" width="9.28515625" style="16" customWidth="1"/>
    <col min="9207" max="9320" width="9.140625" style="16"/>
    <col min="9321" max="9321" width="23.140625" style="16" customWidth="1"/>
    <col min="9322" max="9322" width="14.140625" style="16" customWidth="1"/>
    <col min="9323" max="9324" width="9" style="16" customWidth="1"/>
    <col min="9325" max="9325" width="14.140625" style="16" customWidth="1"/>
    <col min="9326" max="9327" width="9" style="16" customWidth="1"/>
    <col min="9328" max="9328" width="14.140625" style="16" customWidth="1"/>
    <col min="9329" max="9330" width="9" style="16" customWidth="1"/>
    <col min="9331" max="9331" width="14" style="16" customWidth="1"/>
    <col min="9332" max="9333" width="9" style="16" customWidth="1"/>
    <col min="9334" max="9334" width="14" style="16" customWidth="1"/>
    <col min="9335" max="9336" width="9" style="16" customWidth="1"/>
    <col min="9337" max="9337" width="14" style="16" customWidth="1"/>
    <col min="9338" max="9339" width="9" style="16" customWidth="1"/>
    <col min="9340" max="9340" width="14.140625" style="16" customWidth="1"/>
    <col min="9341" max="9342" width="9.28515625" style="16" customWidth="1"/>
    <col min="9343" max="9343" width="14.140625" style="16" customWidth="1"/>
    <col min="9344" max="9345" width="9.28515625" style="16" customWidth="1"/>
    <col min="9346" max="9346" width="14.140625" style="16" customWidth="1"/>
    <col min="9347" max="9348" width="9.28515625" style="16" customWidth="1"/>
    <col min="9349" max="9349" width="14" style="16" customWidth="1"/>
    <col min="9350" max="9351" width="9.140625" style="16"/>
    <col min="9352" max="9352" width="14" style="16" customWidth="1"/>
    <col min="9353" max="9354" width="9.140625" style="16"/>
    <col min="9355" max="9355" width="14.140625" style="16" customWidth="1"/>
    <col min="9356" max="9357" width="9.140625" style="16"/>
    <col min="9358" max="9358" width="14" style="16" customWidth="1"/>
    <col min="9359" max="9360" width="9.140625" style="16"/>
    <col min="9361" max="9361" width="13.85546875" style="16" customWidth="1"/>
    <col min="9362" max="9363" width="9.140625" style="16"/>
    <col min="9364" max="9364" width="13.85546875" style="16" customWidth="1"/>
    <col min="9365" max="9365" width="9.140625" style="16"/>
    <col min="9366" max="9366" width="9.28515625" style="16" customWidth="1"/>
    <col min="9367" max="9367" width="13.85546875" style="16" customWidth="1"/>
    <col min="9368" max="9368" width="9" style="16" customWidth="1"/>
    <col min="9369" max="9369" width="8.85546875" style="16" customWidth="1"/>
    <col min="9370" max="9370" width="13.7109375" style="16" customWidth="1"/>
    <col min="9371" max="9371" width="9" style="16" customWidth="1"/>
    <col min="9372" max="9372" width="9.140625" style="16"/>
    <col min="9373" max="9373" width="13.7109375" style="16" customWidth="1"/>
    <col min="9374" max="9375" width="9.140625" style="16"/>
    <col min="9376" max="9376" width="13.7109375" style="16" customWidth="1"/>
    <col min="9377" max="9378" width="9.140625" style="16"/>
    <col min="9379" max="9379" width="13.7109375" style="16" customWidth="1"/>
    <col min="9380" max="9381" width="9.140625" style="16"/>
    <col min="9382" max="9382" width="13.5703125" style="16" customWidth="1"/>
    <col min="9383" max="9384" width="9.140625" style="16"/>
    <col min="9385" max="9385" width="13.5703125" style="16" customWidth="1"/>
    <col min="9386" max="9387" width="9.140625" style="16"/>
    <col min="9388" max="9388" width="13.5703125" style="16" customWidth="1"/>
    <col min="9389" max="9390" width="9.140625" style="16"/>
    <col min="9391" max="9391" width="13.5703125" style="16" customWidth="1"/>
    <col min="9392" max="9393" width="9" style="16" customWidth="1"/>
    <col min="9394" max="9394" width="13.5703125" style="16" customWidth="1"/>
    <col min="9395" max="9396" width="9" style="16" customWidth="1"/>
    <col min="9397" max="9397" width="13.85546875" style="16" customWidth="1"/>
    <col min="9398" max="9399" width="9.140625" style="16"/>
    <col min="9400" max="9400" width="13.85546875" style="16" customWidth="1"/>
    <col min="9401" max="9402" width="9.140625" style="16"/>
    <col min="9403" max="9403" width="13.85546875" style="16" customWidth="1"/>
    <col min="9404" max="9405" width="9.140625" style="16"/>
    <col min="9406" max="9406" width="13.85546875" style="16" customWidth="1"/>
    <col min="9407" max="9408" width="9.140625" style="16"/>
    <col min="9409" max="9409" width="13.85546875" style="16" customWidth="1"/>
    <col min="9410" max="9411" width="9.140625" style="16"/>
    <col min="9412" max="9412" width="13.28515625" style="16" customWidth="1"/>
    <col min="9413" max="9413" width="9.140625" style="16"/>
    <col min="9414" max="9414" width="9" style="16" customWidth="1"/>
    <col min="9415" max="9415" width="13.28515625" style="16" customWidth="1"/>
    <col min="9416" max="9417" width="9.140625" style="16"/>
    <col min="9418" max="9418" width="13.28515625" style="16" customWidth="1"/>
    <col min="9419" max="9420" width="9.140625" style="16"/>
    <col min="9421" max="9421" width="13.28515625" style="16" customWidth="1"/>
    <col min="9422" max="9423" width="9.140625" style="16"/>
    <col min="9424" max="9424" width="13.140625" style="16" customWidth="1"/>
    <col min="9425" max="9425" width="9.140625" style="16"/>
    <col min="9426" max="9426" width="9.7109375" style="16" customWidth="1"/>
    <col min="9427" max="9427" width="13.5703125" style="16" customWidth="1"/>
    <col min="9428" max="9428" width="9.140625" style="16"/>
    <col min="9429" max="9429" width="9.7109375" style="16" customWidth="1"/>
    <col min="9430" max="9430" width="13.28515625" style="16" customWidth="1"/>
    <col min="9431" max="9432" width="9.140625" style="16"/>
    <col min="9433" max="9433" width="13.85546875" style="16" customWidth="1"/>
    <col min="9434" max="9434" width="9" style="16" customWidth="1"/>
    <col min="9435" max="9435" width="9.140625" style="16"/>
    <col min="9436" max="9436" width="10.85546875" style="16" customWidth="1"/>
    <col min="9437" max="9448" width="9.140625" style="16"/>
    <col min="9449" max="9449" width="9.7109375" style="16" customWidth="1"/>
    <col min="9450" max="9450" width="9.28515625" style="16" customWidth="1"/>
    <col min="9451" max="9451" width="9.140625" style="16"/>
    <col min="9452" max="9452" width="9.7109375" style="16" customWidth="1"/>
    <col min="9453" max="9453" width="9.28515625" style="16" customWidth="1"/>
    <col min="9454" max="9454" width="9.140625" style="16"/>
    <col min="9455" max="9455" width="9.7109375" style="16" customWidth="1"/>
    <col min="9456" max="9456" width="9.28515625" style="16" customWidth="1"/>
    <col min="9457" max="9457" width="9.140625" style="16"/>
    <col min="9458" max="9459" width="9.28515625" style="16" customWidth="1"/>
    <col min="9460" max="9460" width="9.140625" style="16"/>
    <col min="9461" max="9461" width="9.7109375" style="16" customWidth="1"/>
    <col min="9462" max="9462" width="9.28515625" style="16" customWidth="1"/>
    <col min="9463" max="9576" width="9.140625" style="16"/>
    <col min="9577" max="9577" width="23.140625" style="16" customWidth="1"/>
    <col min="9578" max="9578" width="14.140625" style="16" customWidth="1"/>
    <col min="9579" max="9580" width="9" style="16" customWidth="1"/>
    <col min="9581" max="9581" width="14.140625" style="16" customWidth="1"/>
    <col min="9582" max="9583" width="9" style="16" customWidth="1"/>
    <col min="9584" max="9584" width="14.140625" style="16" customWidth="1"/>
    <col min="9585" max="9586" width="9" style="16" customWidth="1"/>
    <col min="9587" max="9587" width="14" style="16" customWidth="1"/>
    <col min="9588" max="9589" width="9" style="16" customWidth="1"/>
    <col min="9590" max="9590" width="14" style="16" customWidth="1"/>
    <col min="9591" max="9592" width="9" style="16" customWidth="1"/>
    <col min="9593" max="9593" width="14" style="16" customWidth="1"/>
    <col min="9594" max="9595" width="9" style="16" customWidth="1"/>
    <col min="9596" max="9596" width="14.140625" style="16" customWidth="1"/>
    <col min="9597" max="9598" width="9.28515625" style="16" customWidth="1"/>
    <col min="9599" max="9599" width="14.140625" style="16" customWidth="1"/>
    <col min="9600" max="9601" width="9.28515625" style="16" customWidth="1"/>
    <col min="9602" max="9602" width="14.140625" style="16" customWidth="1"/>
    <col min="9603" max="9604" width="9.28515625" style="16" customWidth="1"/>
    <col min="9605" max="9605" width="14" style="16" customWidth="1"/>
    <col min="9606" max="9607" width="9.140625" style="16"/>
    <col min="9608" max="9608" width="14" style="16" customWidth="1"/>
    <col min="9609" max="9610" width="9.140625" style="16"/>
    <col min="9611" max="9611" width="14.140625" style="16" customWidth="1"/>
    <col min="9612" max="9613" width="9.140625" style="16"/>
    <col min="9614" max="9614" width="14" style="16" customWidth="1"/>
    <col min="9615" max="9616" width="9.140625" style="16"/>
    <col min="9617" max="9617" width="13.85546875" style="16" customWidth="1"/>
    <col min="9618" max="9619" width="9.140625" style="16"/>
    <col min="9620" max="9620" width="13.85546875" style="16" customWidth="1"/>
    <col min="9621" max="9621" width="9.140625" style="16"/>
    <col min="9622" max="9622" width="9.28515625" style="16" customWidth="1"/>
    <col min="9623" max="9623" width="13.85546875" style="16" customWidth="1"/>
    <col min="9624" max="9624" width="9" style="16" customWidth="1"/>
    <col min="9625" max="9625" width="8.85546875" style="16" customWidth="1"/>
    <col min="9626" max="9626" width="13.7109375" style="16" customWidth="1"/>
    <col min="9627" max="9627" width="9" style="16" customWidth="1"/>
    <col min="9628" max="9628" width="9.140625" style="16"/>
    <col min="9629" max="9629" width="13.7109375" style="16" customWidth="1"/>
    <col min="9630" max="9631" width="9.140625" style="16"/>
    <col min="9632" max="9632" width="13.7109375" style="16" customWidth="1"/>
    <col min="9633" max="9634" width="9.140625" style="16"/>
    <col min="9635" max="9635" width="13.7109375" style="16" customWidth="1"/>
    <col min="9636" max="9637" width="9.140625" style="16"/>
    <col min="9638" max="9638" width="13.5703125" style="16" customWidth="1"/>
    <col min="9639" max="9640" width="9.140625" style="16"/>
    <col min="9641" max="9641" width="13.5703125" style="16" customWidth="1"/>
    <col min="9642" max="9643" width="9.140625" style="16"/>
    <col min="9644" max="9644" width="13.5703125" style="16" customWidth="1"/>
    <col min="9645" max="9646" width="9.140625" style="16"/>
    <col min="9647" max="9647" width="13.5703125" style="16" customWidth="1"/>
    <col min="9648" max="9649" width="9" style="16" customWidth="1"/>
    <col min="9650" max="9650" width="13.5703125" style="16" customWidth="1"/>
    <col min="9651" max="9652" width="9" style="16" customWidth="1"/>
    <col min="9653" max="9653" width="13.85546875" style="16" customWidth="1"/>
    <col min="9654" max="9655" width="9.140625" style="16"/>
    <col min="9656" max="9656" width="13.85546875" style="16" customWidth="1"/>
    <col min="9657" max="9658" width="9.140625" style="16"/>
    <col min="9659" max="9659" width="13.85546875" style="16" customWidth="1"/>
    <col min="9660" max="9661" width="9.140625" style="16"/>
    <col min="9662" max="9662" width="13.85546875" style="16" customWidth="1"/>
    <col min="9663" max="9664" width="9.140625" style="16"/>
    <col min="9665" max="9665" width="13.85546875" style="16" customWidth="1"/>
    <col min="9666" max="9667" width="9.140625" style="16"/>
    <col min="9668" max="9668" width="13.28515625" style="16" customWidth="1"/>
    <col min="9669" max="9669" width="9.140625" style="16"/>
    <col min="9670" max="9670" width="9" style="16" customWidth="1"/>
    <col min="9671" max="9671" width="13.28515625" style="16" customWidth="1"/>
    <col min="9672" max="9673" width="9.140625" style="16"/>
    <col min="9674" max="9674" width="13.28515625" style="16" customWidth="1"/>
    <col min="9675" max="9676" width="9.140625" style="16"/>
    <col min="9677" max="9677" width="13.28515625" style="16" customWidth="1"/>
    <col min="9678" max="9679" width="9.140625" style="16"/>
    <col min="9680" max="9680" width="13.140625" style="16" customWidth="1"/>
    <col min="9681" max="9681" width="9.140625" style="16"/>
    <col min="9682" max="9682" width="9.7109375" style="16" customWidth="1"/>
    <col min="9683" max="9683" width="13.5703125" style="16" customWidth="1"/>
    <col min="9684" max="9684" width="9.140625" style="16"/>
    <col min="9685" max="9685" width="9.7109375" style="16" customWidth="1"/>
    <col min="9686" max="9686" width="13.28515625" style="16" customWidth="1"/>
    <col min="9687" max="9688" width="9.140625" style="16"/>
    <col min="9689" max="9689" width="13.85546875" style="16" customWidth="1"/>
    <col min="9690" max="9690" width="9" style="16" customWidth="1"/>
    <col min="9691" max="9691" width="9.140625" style="16"/>
    <col min="9692" max="9692" width="10.85546875" style="16" customWidth="1"/>
    <col min="9693" max="9704" width="9.140625" style="16"/>
    <col min="9705" max="9705" width="9.7109375" style="16" customWidth="1"/>
    <col min="9706" max="9706" width="9.28515625" style="16" customWidth="1"/>
    <col min="9707" max="9707" width="9.140625" style="16"/>
    <col min="9708" max="9708" width="9.7109375" style="16" customWidth="1"/>
    <col min="9709" max="9709" width="9.28515625" style="16" customWidth="1"/>
    <col min="9710" max="9710" width="9.140625" style="16"/>
    <col min="9711" max="9711" width="9.7109375" style="16" customWidth="1"/>
    <col min="9712" max="9712" width="9.28515625" style="16" customWidth="1"/>
    <col min="9713" max="9713" width="9.140625" style="16"/>
    <col min="9714" max="9715" width="9.28515625" style="16" customWidth="1"/>
    <col min="9716" max="9716" width="9.140625" style="16"/>
    <col min="9717" max="9717" width="9.7109375" style="16" customWidth="1"/>
    <col min="9718" max="9718" width="9.28515625" style="16" customWidth="1"/>
    <col min="9719" max="9832" width="9.140625" style="16"/>
    <col min="9833" max="9833" width="23.140625" style="16" customWidth="1"/>
    <col min="9834" max="9834" width="14.140625" style="16" customWidth="1"/>
    <col min="9835" max="9836" width="9" style="16" customWidth="1"/>
    <col min="9837" max="9837" width="14.140625" style="16" customWidth="1"/>
    <col min="9838" max="9839" width="9" style="16" customWidth="1"/>
    <col min="9840" max="9840" width="14.140625" style="16" customWidth="1"/>
    <col min="9841" max="9842" width="9" style="16" customWidth="1"/>
    <col min="9843" max="9843" width="14" style="16" customWidth="1"/>
    <col min="9844" max="9845" width="9" style="16" customWidth="1"/>
    <col min="9846" max="9846" width="14" style="16" customWidth="1"/>
    <col min="9847" max="9848" width="9" style="16" customWidth="1"/>
    <col min="9849" max="9849" width="14" style="16" customWidth="1"/>
    <col min="9850" max="9851" width="9" style="16" customWidth="1"/>
    <col min="9852" max="9852" width="14.140625" style="16" customWidth="1"/>
    <col min="9853" max="9854" width="9.28515625" style="16" customWidth="1"/>
    <col min="9855" max="9855" width="14.140625" style="16" customWidth="1"/>
    <col min="9856" max="9857" width="9.28515625" style="16" customWidth="1"/>
    <col min="9858" max="9858" width="14.140625" style="16" customWidth="1"/>
    <col min="9859" max="9860" width="9.28515625" style="16" customWidth="1"/>
    <col min="9861" max="9861" width="14" style="16" customWidth="1"/>
    <col min="9862" max="9863" width="9.140625" style="16"/>
    <col min="9864" max="9864" width="14" style="16" customWidth="1"/>
    <col min="9865" max="9866" width="9.140625" style="16"/>
    <col min="9867" max="9867" width="14.140625" style="16" customWidth="1"/>
    <col min="9868" max="9869" width="9.140625" style="16"/>
    <col min="9870" max="9870" width="14" style="16" customWidth="1"/>
    <col min="9871" max="9872" width="9.140625" style="16"/>
    <col min="9873" max="9873" width="13.85546875" style="16" customWidth="1"/>
    <col min="9874" max="9875" width="9.140625" style="16"/>
    <col min="9876" max="9876" width="13.85546875" style="16" customWidth="1"/>
    <col min="9877" max="9877" width="9.140625" style="16"/>
    <col min="9878" max="9878" width="9.28515625" style="16" customWidth="1"/>
    <col min="9879" max="9879" width="13.85546875" style="16" customWidth="1"/>
    <col min="9880" max="9880" width="9" style="16" customWidth="1"/>
    <col min="9881" max="9881" width="8.85546875" style="16" customWidth="1"/>
    <col min="9882" max="9882" width="13.7109375" style="16" customWidth="1"/>
    <col min="9883" max="9883" width="9" style="16" customWidth="1"/>
    <col min="9884" max="9884" width="9.140625" style="16"/>
    <col min="9885" max="9885" width="13.7109375" style="16" customWidth="1"/>
    <col min="9886" max="9887" width="9.140625" style="16"/>
    <col min="9888" max="9888" width="13.7109375" style="16" customWidth="1"/>
    <col min="9889" max="9890" width="9.140625" style="16"/>
    <col min="9891" max="9891" width="13.7109375" style="16" customWidth="1"/>
    <col min="9892" max="9893" width="9.140625" style="16"/>
    <col min="9894" max="9894" width="13.5703125" style="16" customWidth="1"/>
    <col min="9895" max="9896" width="9.140625" style="16"/>
    <col min="9897" max="9897" width="13.5703125" style="16" customWidth="1"/>
    <col min="9898" max="9899" width="9.140625" style="16"/>
    <col min="9900" max="9900" width="13.5703125" style="16" customWidth="1"/>
    <col min="9901" max="9902" width="9.140625" style="16"/>
    <col min="9903" max="9903" width="13.5703125" style="16" customWidth="1"/>
    <col min="9904" max="9905" width="9" style="16" customWidth="1"/>
    <col min="9906" max="9906" width="13.5703125" style="16" customWidth="1"/>
    <col min="9907" max="9908" width="9" style="16" customWidth="1"/>
    <col min="9909" max="9909" width="13.85546875" style="16" customWidth="1"/>
    <col min="9910" max="9911" width="9.140625" style="16"/>
    <col min="9912" max="9912" width="13.85546875" style="16" customWidth="1"/>
    <col min="9913" max="9914" width="9.140625" style="16"/>
    <col min="9915" max="9915" width="13.85546875" style="16" customWidth="1"/>
    <col min="9916" max="9917" width="9.140625" style="16"/>
    <col min="9918" max="9918" width="13.85546875" style="16" customWidth="1"/>
    <col min="9919" max="9920" width="9.140625" style="16"/>
    <col min="9921" max="9921" width="13.85546875" style="16" customWidth="1"/>
    <col min="9922" max="9923" width="9.140625" style="16"/>
    <col min="9924" max="9924" width="13.28515625" style="16" customWidth="1"/>
    <col min="9925" max="9925" width="9.140625" style="16"/>
    <col min="9926" max="9926" width="9" style="16" customWidth="1"/>
    <col min="9927" max="9927" width="13.28515625" style="16" customWidth="1"/>
    <col min="9928" max="9929" width="9.140625" style="16"/>
    <col min="9930" max="9930" width="13.28515625" style="16" customWidth="1"/>
    <col min="9931" max="9932" width="9.140625" style="16"/>
    <col min="9933" max="9933" width="13.28515625" style="16" customWidth="1"/>
    <col min="9934" max="9935" width="9.140625" style="16"/>
    <col min="9936" max="9936" width="13.140625" style="16" customWidth="1"/>
    <col min="9937" max="9937" width="9.140625" style="16"/>
    <col min="9938" max="9938" width="9.7109375" style="16" customWidth="1"/>
    <col min="9939" max="9939" width="13.5703125" style="16" customWidth="1"/>
    <col min="9940" max="9940" width="9.140625" style="16"/>
    <col min="9941" max="9941" width="9.7109375" style="16" customWidth="1"/>
    <col min="9942" max="9942" width="13.28515625" style="16" customWidth="1"/>
    <col min="9943" max="9944" width="9.140625" style="16"/>
    <col min="9945" max="9945" width="13.85546875" style="16" customWidth="1"/>
    <col min="9946" max="9946" width="9" style="16" customWidth="1"/>
    <col min="9947" max="9947" width="9.140625" style="16"/>
    <col min="9948" max="9948" width="10.85546875" style="16" customWidth="1"/>
    <col min="9949" max="9960" width="9.140625" style="16"/>
    <col min="9961" max="9961" width="9.7109375" style="16" customWidth="1"/>
    <col min="9962" max="9962" width="9.28515625" style="16" customWidth="1"/>
    <col min="9963" max="9963" width="9.140625" style="16"/>
    <col min="9964" max="9964" width="9.7109375" style="16" customWidth="1"/>
    <col min="9965" max="9965" width="9.28515625" style="16" customWidth="1"/>
    <col min="9966" max="9966" width="9.140625" style="16"/>
    <col min="9967" max="9967" width="9.7109375" style="16" customWidth="1"/>
    <col min="9968" max="9968" width="9.28515625" style="16" customWidth="1"/>
    <col min="9969" max="9969" width="9.140625" style="16"/>
    <col min="9970" max="9971" width="9.28515625" style="16" customWidth="1"/>
    <col min="9972" max="9972" width="9.140625" style="16"/>
    <col min="9973" max="9973" width="9.7109375" style="16" customWidth="1"/>
    <col min="9974" max="9974" width="9.28515625" style="16" customWidth="1"/>
    <col min="9975" max="10088" width="9.140625" style="16"/>
    <col min="10089" max="10089" width="23.140625" style="16" customWidth="1"/>
    <col min="10090" max="10090" width="14.140625" style="16" customWidth="1"/>
    <col min="10091" max="10092" width="9" style="16" customWidth="1"/>
    <col min="10093" max="10093" width="14.140625" style="16" customWidth="1"/>
    <col min="10094" max="10095" width="9" style="16" customWidth="1"/>
    <col min="10096" max="10096" width="14.140625" style="16" customWidth="1"/>
    <col min="10097" max="10098" width="9" style="16" customWidth="1"/>
    <col min="10099" max="10099" width="14" style="16" customWidth="1"/>
    <col min="10100" max="10101" width="9" style="16" customWidth="1"/>
    <col min="10102" max="10102" width="14" style="16" customWidth="1"/>
    <col min="10103" max="10104" width="9" style="16" customWidth="1"/>
    <col min="10105" max="10105" width="14" style="16" customWidth="1"/>
    <col min="10106" max="10107" width="9" style="16" customWidth="1"/>
    <col min="10108" max="10108" width="14.140625" style="16" customWidth="1"/>
    <col min="10109" max="10110" width="9.28515625" style="16" customWidth="1"/>
    <col min="10111" max="10111" width="14.140625" style="16" customWidth="1"/>
    <col min="10112" max="10113" width="9.28515625" style="16" customWidth="1"/>
    <col min="10114" max="10114" width="14.140625" style="16" customWidth="1"/>
    <col min="10115" max="10116" width="9.28515625" style="16" customWidth="1"/>
    <col min="10117" max="10117" width="14" style="16" customWidth="1"/>
    <col min="10118" max="10119" width="9.140625" style="16"/>
    <col min="10120" max="10120" width="14" style="16" customWidth="1"/>
    <col min="10121" max="10122" width="9.140625" style="16"/>
    <col min="10123" max="10123" width="14.140625" style="16" customWidth="1"/>
    <col min="10124" max="10125" width="9.140625" style="16"/>
    <col min="10126" max="10126" width="14" style="16" customWidth="1"/>
    <col min="10127" max="10128" width="9.140625" style="16"/>
    <col min="10129" max="10129" width="13.85546875" style="16" customWidth="1"/>
    <col min="10130" max="10131" width="9.140625" style="16"/>
    <col min="10132" max="10132" width="13.85546875" style="16" customWidth="1"/>
    <col min="10133" max="10133" width="9.140625" style="16"/>
    <col min="10134" max="10134" width="9.28515625" style="16" customWidth="1"/>
    <col min="10135" max="10135" width="13.85546875" style="16" customWidth="1"/>
    <col min="10136" max="10136" width="9" style="16" customWidth="1"/>
    <col min="10137" max="10137" width="8.85546875" style="16" customWidth="1"/>
    <col min="10138" max="10138" width="13.7109375" style="16" customWidth="1"/>
    <col min="10139" max="10139" width="9" style="16" customWidth="1"/>
    <col min="10140" max="10140" width="9.140625" style="16"/>
    <col min="10141" max="10141" width="13.7109375" style="16" customWidth="1"/>
    <col min="10142" max="10143" width="9.140625" style="16"/>
    <col min="10144" max="10144" width="13.7109375" style="16" customWidth="1"/>
    <col min="10145" max="10146" width="9.140625" style="16"/>
    <col min="10147" max="10147" width="13.7109375" style="16" customWidth="1"/>
    <col min="10148" max="10149" width="9.140625" style="16"/>
    <col min="10150" max="10150" width="13.5703125" style="16" customWidth="1"/>
    <col min="10151" max="10152" width="9.140625" style="16"/>
    <col min="10153" max="10153" width="13.5703125" style="16" customWidth="1"/>
    <col min="10154" max="10155" width="9.140625" style="16"/>
    <col min="10156" max="10156" width="13.5703125" style="16" customWidth="1"/>
    <col min="10157" max="10158" width="9.140625" style="16"/>
    <col min="10159" max="10159" width="13.5703125" style="16" customWidth="1"/>
    <col min="10160" max="10161" width="9" style="16" customWidth="1"/>
    <col min="10162" max="10162" width="13.5703125" style="16" customWidth="1"/>
    <col min="10163" max="10164" width="9" style="16" customWidth="1"/>
    <col min="10165" max="10165" width="13.85546875" style="16" customWidth="1"/>
    <col min="10166" max="10167" width="9.140625" style="16"/>
    <col min="10168" max="10168" width="13.85546875" style="16" customWidth="1"/>
    <col min="10169" max="10170" width="9.140625" style="16"/>
    <col min="10171" max="10171" width="13.85546875" style="16" customWidth="1"/>
    <col min="10172" max="10173" width="9.140625" style="16"/>
    <col min="10174" max="10174" width="13.85546875" style="16" customWidth="1"/>
    <col min="10175" max="10176" width="9.140625" style="16"/>
    <col min="10177" max="10177" width="13.85546875" style="16" customWidth="1"/>
    <col min="10178" max="10179" width="9.140625" style="16"/>
    <col min="10180" max="10180" width="13.28515625" style="16" customWidth="1"/>
    <col min="10181" max="10181" width="9.140625" style="16"/>
    <col min="10182" max="10182" width="9" style="16" customWidth="1"/>
    <col min="10183" max="10183" width="13.28515625" style="16" customWidth="1"/>
    <col min="10184" max="10185" width="9.140625" style="16"/>
    <col min="10186" max="10186" width="13.28515625" style="16" customWidth="1"/>
    <col min="10187" max="10188" width="9.140625" style="16"/>
    <col min="10189" max="10189" width="13.28515625" style="16" customWidth="1"/>
    <col min="10190" max="10191" width="9.140625" style="16"/>
    <col min="10192" max="10192" width="13.140625" style="16" customWidth="1"/>
    <col min="10193" max="10193" width="9.140625" style="16"/>
    <col min="10194" max="10194" width="9.7109375" style="16" customWidth="1"/>
    <col min="10195" max="10195" width="13.5703125" style="16" customWidth="1"/>
    <col min="10196" max="10196" width="9.140625" style="16"/>
    <col min="10197" max="10197" width="9.7109375" style="16" customWidth="1"/>
    <col min="10198" max="10198" width="13.28515625" style="16" customWidth="1"/>
    <col min="10199" max="10200" width="9.140625" style="16"/>
    <col min="10201" max="10201" width="13.85546875" style="16" customWidth="1"/>
    <col min="10202" max="10202" width="9" style="16" customWidth="1"/>
    <col min="10203" max="10203" width="9.140625" style="16"/>
    <col min="10204" max="10204" width="10.85546875" style="16" customWidth="1"/>
    <col min="10205" max="10216" width="9.140625" style="16"/>
    <col min="10217" max="10217" width="9.7109375" style="16" customWidth="1"/>
    <col min="10218" max="10218" width="9.28515625" style="16" customWidth="1"/>
    <col min="10219" max="10219" width="9.140625" style="16"/>
    <col min="10220" max="10220" width="9.7109375" style="16" customWidth="1"/>
    <col min="10221" max="10221" width="9.28515625" style="16" customWidth="1"/>
    <col min="10222" max="10222" width="9.140625" style="16"/>
    <col min="10223" max="10223" width="9.7109375" style="16" customWidth="1"/>
    <col min="10224" max="10224" width="9.28515625" style="16" customWidth="1"/>
    <col min="10225" max="10225" width="9.140625" style="16"/>
    <col min="10226" max="10227" width="9.28515625" style="16" customWidth="1"/>
    <col min="10228" max="10228" width="9.140625" style="16"/>
    <col min="10229" max="10229" width="9.7109375" style="16" customWidth="1"/>
    <col min="10230" max="10230" width="9.28515625" style="16" customWidth="1"/>
    <col min="10231" max="10344" width="9.140625" style="16"/>
    <col min="10345" max="10345" width="23.140625" style="16" customWidth="1"/>
    <col min="10346" max="10346" width="14.140625" style="16" customWidth="1"/>
    <col min="10347" max="10348" width="9" style="16" customWidth="1"/>
    <col min="10349" max="10349" width="14.140625" style="16" customWidth="1"/>
    <col min="10350" max="10351" width="9" style="16" customWidth="1"/>
    <col min="10352" max="10352" width="14.140625" style="16" customWidth="1"/>
    <col min="10353" max="10354" width="9" style="16" customWidth="1"/>
    <col min="10355" max="10355" width="14" style="16" customWidth="1"/>
    <col min="10356" max="10357" width="9" style="16" customWidth="1"/>
    <col min="10358" max="10358" width="14" style="16" customWidth="1"/>
    <col min="10359" max="10360" width="9" style="16" customWidth="1"/>
    <col min="10361" max="10361" width="14" style="16" customWidth="1"/>
    <col min="10362" max="10363" width="9" style="16" customWidth="1"/>
    <col min="10364" max="10364" width="14.140625" style="16" customWidth="1"/>
    <col min="10365" max="10366" width="9.28515625" style="16" customWidth="1"/>
    <col min="10367" max="10367" width="14.140625" style="16" customWidth="1"/>
    <col min="10368" max="10369" width="9.28515625" style="16" customWidth="1"/>
    <col min="10370" max="10370" width="14.140625" style="16" customWidth="1"/>
    <col min="10371" max="10372" width="9.28515625" style="16" customWidth="1"/>
    <col min="10373" max="10373" width="14" style="16" customWidth="1"/>
    <col min="10374" max="10375" width="9.140625" style="16"/>
    <col min="10376" max="10376" width="14" style="16" customWidth="1"/>
    <col min="10377" max="10378" width="9.140625" style="16"/>
    <col min="10379" max="10379" width="14.140625" style="16" customWidth="1"/>
    <col min="10380" max="10381" width="9.140625" style="16"/>
    <col min="10382" max="10382" width="14" style="16" customWidth="1"/>
    <col min="10383" max="10384" width="9.140625" style="16"/>
    <col min="10385" max="10385" width="13.85546875" style="16" customWidth="1"/>
    <col min="10386" max="10387" width="9.140625" style="16"/>
    <col min="10388" max="10388" width="13.85546875" style="16" customWidth="1"/>
    <col min="10389" max="10389" width="9.140625" style="16"/>
    <col min="10390" max="10390" width="9.28515625" style="16" customWidth="1"/>
    <col min="10391" max="10391" width="13.85546875" style="16" customWidth="1"/>
    <col min="10392" max="10392" width="9" style="16" customWidth="1"/>
    <col min="10393" max="10393" width="8.85546875" style="16" customWidth="1"/>
    <col min="10394" max="10394" width="13.7109375" style="16" customWidth="1"/>
    <col min="10395" max="10395" width="9" style="16" customWidth="1"/>
    <col min="10396" max="10396" width="9.140625" style="16"/>
    <col min="10397" max="10397" width="13.7109375" style="16" customWidth="1"/>
    <col min="10398" max="10399" width="9.140625" style="16"/>
    <col min="10400" max="10400" width="13.7109375" style="16" customWidth="1"/>
    <col min="10401" max="10402" width="9.140625" style="16"/>
    <col min="10403" max="10403" width="13.7109375" style="16" customWidth="1"/>
    <col min="10404" max="10405" width="9.140625" style="16"/>
    <col min="10406" max="10406" width="13.5703125" style="16" customWidth="1"/>
    <col min="10407" max="10408" width="9.140625" style="16"/>
    <col min="10409" max="10409" width="13.5703125" style="16" customWidth="1"/>
    <col min="10410" max="10411" width="9.140625" style="16"/>
    <col min="10412" max="10412" width="13.5703125" style="16" customWidth="1"/>
    <col min="10413" max="10414" width="9.140625" style="16"/>
    <col min="10415" max="10415" width="13.5703125" style="16" customWidth="1"/>
    <col min="10416" max="10417" width="9" style="16" customWidth="1"/>
    <col min="10418" max="10418" width="13.5703125" style="16" customWidth="1"/>
    <col min="10419" max="10420" width="9" style="16" customWidth="1"/>
    <col min="10421" max="10421" width="13.85546875" style="16" customWidth="1"/>
    <col min="10422" max="10423" width="9.140625" style="16"/>
    <col min="10424" max="10424" width="13.85546875" style="16" customWidth="1"/>
    <col min="10425" max="10426" width="9.140625" style="16"/>
    <col min="10427" max="10427" width="13.85546875" style="16" customWidth="1"/>
    <col min="10428" max="10429" width="9.140625" style="16"/>
    <col min="10430" max="10430" width="13.85546875" style="16" customWidth="1"/>
    <col min="10431" max="10432" width="9.140625" style="16"/>
    <col min="10433" max="10433" width="13.85546875" style="16" customWidth="1"/>
    <col min="10434" max="10435" width="9.140625" style="16"/>
    <col min="10436" max="10436" width="13.28515625" style="16" customWidth="1"/>
    <col min="10437" max="10437" width="9.140625" style="16"/>
    <col min="10438" max="10438" width="9" style="16" customWidth="1"/>
    <col min="10439" max="10439" width="13.28515625" style="16" customWidth="1"/>
    <col min="10440" max="10441" width="9.140625" style="16"/>
    <col min="10442" max="10442" width="13.28515625" style="16" customWidth="1"/>
    <col min="10443" max="10444" width="9.140625" style="16"/>
    <col min="10445" max="10445" width="13.28515625" style="16" customWidth="1"/>
    <col min="10446" max="10447" width="9.140625" style="16"/>
    <col min="10448" max="10448" width="13.140625" style="16" customWidth="1"/>
    <col min="10449" max="10449" width="9.140625" style="16"/>
    <col min="10450" max="10450" width="9.7109375" style="16" customWidth="1"/>
    <col min="10451" max="10451" width="13.5703125" style="16" customWidth="1"/>
    <col min="10452" max="10452" width="9.140625" style="16"/>
    <col min="10453" max="10453" width="9.7109375" style="16" customWidth="1"/>
    <col min="10454" max="10454" width="13.28515625" style="16" customWidth="1"/>
    <col min="10455" max="10456" width="9.140625" style="16"/>
    <col min="10457" max="10457" width="13.85546875" style="16" customWidth="1"/>
    <col min="10458" max="10458" width="9" style="16" customWidth="1"/>
    <col min="10459" max="10459" width="9.140625" style="16"/>
    <col min="10460" max="10460" width="10.85546875" style="16" customWidth="1"/>
    <col min="10461" max="10472" width="9.140625" style="16"/>
    <col min="10473" max="10473" width="9.7109375" style="16" customWidth="1"/>
    <col min="10474" max="10474" width="9.28515625" style="16" customWidth="1"/>
    <col min="10475" max="10475" width="9.140625" style="16"/>
    <col min="10476" max="10476" width="9.7109375" style="16" customWidth="1"/>
    <col min="10477" max="10477" width="9.28515625" style="16" customWidth="1"/>
    <col min="10478" max="10478" width="9.140625" style="16"/>
    <col min="10479" max="10479" width="9.7109375" style="16" customWidth="1"/>
    <col min="10480" max="10480" width="9.28515625" style="16" customWidth="1"/>
    <col min="10481" max="10481" width="9.140625" style="16"/>
    <col min="10482" max="10483" width="9.28515625" style="16" customWidth="1"/>
    <col min="10484" max="10484" width="9.140625" style="16"/>
    <col min="10485" max="10485" width="9.7109375" style="16" customWidth="1"/>
    <col min="10486" max="10486" width="9.28515625" style="16" customWidth="1"/>
    <col min="10487" max="10600" width="9.140625" style="16"/>
    <col min="10601" max="10601" width="23.140625" style="16" customWidth="1"/>
    <col min="10602" max="10602" width="14.140625" style="16" customWidth="1"/>
    <col min="10603" max="10604" width="9" style="16" customWidth="1"/>
    <col min="10605" max="10605" width="14.140625" style="16" customWidth="1"/>
    <col min="10606" max="10607" width="9" style="16" customWidth="1"/>
    <col min="10608" max="10608" width="14.140625" style="16" customWidth="1"/>
    <col min="10609" max="10610" width="9" style="16" customWidth="1"/>
    <col min="10611" max="10611" width="14" style="16" customWidth="1"/>
    <col min="10612" max="10613" width="9" style="16" customWidth="1"/>
    <col min="10614" max="10614" width="14" style="16" customWidth="1"/>
    <col min="10615" max="10616" width="9" style="16" customWidth="1"/>
    <col min="10617" max="10617" width="14" style="16" customWidth="1"/>
    <col min="10618" max="10619" width="9" style="16" customWidth="1"/>
    <col min="10620" max="10620" width="14.140625" style="16" customWidth="1"/>
    <col min="10621" max="10622" width="9.28515625" style="16" customWidth="1"/>
    <col min="10623" max="10623" width="14.140625" style="16" customWidth="1"/>
    <col min="10624" max="10625" width="9.28515625" style="16" customWidth="1"/>
    <col min="10626" max="10626" width="14.140625" style="16" customWidth="1"/>
    <col min="10627" max="10628" width="9.28515625" style="16" customWidth="1"/>
    <col min="10629" max="10629" width="14" style="16" customWidth="1"/>
    <col min="10630" max="10631" width="9.140625" style="16"/>
    <col min="10632" max="10632" width="14" style="16" customWidth="1"/>
    <col min="10633" max="10634" width="9.140625" style="16"/>
    <col min="10635" max="10635" width="14.140625" style="16" customWidth="1"/>
    <col min="10636" max="10637" width="9.140625" style="16"/>
    <col min="10638" max="10638" width="14" style="16" customWidth="1"/>
    <col min="10639" max="10640" width="9.140625" style="16"/>
    <col min="10641" max="10641" width="13.85546875" style="16" customWidth="1"/>
    <col min="10642" max="10643" width="9.140625" style="16"/>
    <col min="10644" max="10644" width="13.85546875" style="16" customWidth="1"/>
    <col min="10645" max="10645" width="9.140625" style="16"/>
    <col min="10646" max="10646" width="9.28515625" style="16" customWidth="1"/>
    <col min="10647" max="10647" width="13.85546875" style="16" customWidth="1"/>
    <col min="10648" max="10648" width="9" style="16" customWidth="1"/>
    <col min="10649" max="10649" width="8.85546875" style="16" customWidth="1"/>
    <col min="10650" max="10650" width="13.7109375" style="16" customWidth="1"/>
    <col min="10651" max="10651" width="9" style="16" customWidth="1"/>
    <col min="10652" max="10652" width="9.140625" style="16"/>
    <col min="10653" max="10653" width="13.7109375" style="16" customWidth="1"/>
    <col min="10654" max="10655" width="9.140625" style="16"/>
    <col min="10656" max="10656" width="13.7109375" style="16" customWidth="1"/>
    <col min="10657" max="10658" width="9.140625" style="16"/>
    <col min="10659" max="10659" width="13.7109375" style="16" customWidth="1"/>
    <col min="10660" max="10661" width="9.140625" style="16"/>
    <col min="10662" max="10662" width="13.5703125" style="16" customWidth="1"/>
    <col min="10663" max="10664" width="9.140625" style="16"/>
    <col min="10665" max="10665" width="13.5703125" style="16" customWidth="1"/>
    <col min="10666" max="10667" width="9.140625" style="16"/>
    <col min="10668" max="10668" width="13.5703125" style="16" customWidth="1"/>
    <col min="10669" max="10670" width="9.140625" style="16"/>
    <col min="10671" max="10671" width="13.5703125" style="16" customWidth="1"/>
    <col min="10672" max="10673" width="9" style="16" customWidth="1"/>
    <col min="10674" max="10674" width="13.5703125" style="16" customWidth="1"/>
    <col min="10675" max="10676" width="9" style="16" customWidth="1"/>
    <col min="10677" max="10677" width="13.85546875" style="16" customWidth="1"/>
    <col min="10678" max="10679" width="9.140625" style="16"/>
    <col min="10680" max="10680" width="13.85546875" style="16" customWidth="1"/>
    <col min="10681" max="10682" width="9.140625" style="16"/>
    <col min="10683" max="10683" width="13.85546875" style="16" customWidth="1"/>
    <col min="10684" max="10685" width="9.140625" style="16"/>
    <col min="10686" max="10686" width="13.85546875" style="16" customWidth="1"/>
    <col min="10687" max="10688" width="9.140625" style="16"/>
    <col min="10689" max="10689" width="13.85546875" style="16" customWidth="1"/>
    <col min="10690" max="10691" width="9.140625" style="16"/>
    <col min="10692" max="10692" width="13.28515625" style="16" customWidth="1"/>
    <col min="10693" max="10693" width="9.140625" style="16"/>
    <col min="10694" max="10694" width="9" style="16" customWidth="1"/>
    <col min="10695" max="10695" width="13.28515625" style="16" customWidth="1"/>
    <col min="10696" max="10697" width="9.140625" style="16"/>
    <col min="10698" max="10698" width="13.28515625" style="16" customWidth="1"/>
    <col min="10699" max="10700" width="9.140625" style="16"/>
    <col min="10701" max="10701" width="13.28515625" style="16" customWidth="1"/>
    <col min="10702" max="10703" width="9.140625" style="16"/>
    <col min="10704" max="10704" width="13.140625" style="16" customWidth="1"/>
    <col min="10705" max="10705" width="9.140625" style="16"/>
    <col min="10706" max="10706" width="9.7109375" style="16" customWidth="1"/>
    <col min="10707" max="10707" width="13.5703125" style="16" customWidth="1"/>
    <col min="10708" max="10708" width="9.140625" style="16"/>
    <col min="10709" max="10709" width="9.7109375" style="16" customWidth="1"/>
    <col min="10710" max="10710" width="13.28515625" style="16" customWidth="1"/>
    <col min="10711" max="10712" width="9.140625" style="16"/>
    <col min="10713" max="10713" width="13.85546875" style="16" customWidth="1"/>
    <col min="10714" max="10714" width="9" style="16" customWidth="1"/>
    <col min="10715" max="10715" width="9.140625" style="16"/>
    <col min="10716" max="10716" width="10.85546875" style="16" customWidth="1"/>
    <col min="10717" max="10728" width="9.140625" style="16"/>
    <col min="10729" max="10729" width="9.7109375" style="16" customWidth="1"/>
    <col min="10730" max="10730" width="9.28515625" style="16" customWidth="1"/>
    <col min="10731" max="10731" width="9.140625" style="16"/>
    <col min="10732" max="10732" width="9.7109375" style="16" customWidth="1"/>
    <col min="10733" max="10733" width="9.28515625" style="16" customWidth="1"/>
    <col min="10734" max="10734" width="9.140625" style="16"/>
    <col min="10735" max="10735" width="9.7109375" style="16" customWidth="1"/>
    <col min="10736" max="10736" width="9.28515625" style="16" customWidth="1"/>
    <col min="10737" max="10737" width="9.140625" style="16"/>
    <col min="10738" max="10739" width="9.28515625" style="16" customWidth="1"/>
    <col min="10740" max="10740" width="9.140625" style="16"/>
    <col min="10741" max="10741" width="9.7109375" style="16" customWidth="1"/>
    <col min="10742" max="10742" width="9.28515625" style="16" customWidth="1"/>
    <col min="10743" max="10856" width="9.140625" style="16"/>
    <col min="10857" max="10857" width="23.140625" style="16" customWidth="1"/>
    <col min="10858" max="10858" width="14.140625" style="16" customWidth="1"/>
    <col min="10859" max="10860" width="9" style="16" customWidth="1"/>
    <col min="10861" max="10861" width="14.140625" style="16" customWidth="1"/>
    <col min="10862" max="10863" width="9" style="16" customWidth="1"/>
    <col min="10864" max="10864" width="14.140625" style="16" customWidth="1"/>
    <col min="10865" max="10866" width="9" style="16" customWidth="1"/>
    <col min="10867" max="10867" width="14" style="16" customWidth="1"/>
    <col min="10868" max="10869" width="9" style="16" customWidth="1"/>
    <col min="10870" max="10870" width="14" style="16" customWidth="1"/>
    <col min="10871" max="10872" width="9" style="16" customWidth="1"/>
    <col min="10873" max="10873" width="14" style="16" customWidth="1"/>
    <col min="10874" max="10875" width="9" style="16" customWidth="1"/>
    <col min="10876" max="10876" width="14.140625" style="16" customWidth="1"/>
    <col min="10877" max="10878" width="9.28515625" style="16" customWidth="1"/>
    <col min="10879" max="10879" width="14.140625" style="16" customWidth="1"/>
    <col min="10880" max="10881" width="9.28515625" style="16" customWidth="1"/>
    <col min="10882" max="10882" width="14.140625" style="16" customWidth="1"/>
    <col min="10883" max="10884" width="9.28515625" style="16" customWidth="1"/>
    <col min="10885" max="10885" width="14" style="16" customWidth="1"/>
    <col min="10886" max="10887" width="9.140625" style="16"/>
    <col min="10888" max="10888" width="14" style="16" customWidth="1"/>
    <col min="10889" max="10890" width="9.140625" style="16"/>
    <col min="10891" max="10891" width="14.140625" style="16" customWidth="1"/>
    <col min="10892" max="10893" width="9.140625" style="16"/>
    <col min="10894" max="10894" width="14" style="16" customWidth="1"/>
    <col min="10895" max="10896" width="9.140625" style="16"/>
    <col min="10897" max="10897" width="13.85546875" style="16" customWidth="1"/>
    <col min="10898" max="10899" width="9.140625" style="16"/>
    <col min="10900" max="10900" width="13.85546875" style="16" customWidth="1"/>
    <col min="10901" max="10901" width="9.140625" style="16"/>
    <col min="10902" max="10902" width="9.28515625" style="16" customWidth="1"/>
    <col min="10903" max="10903" width="13.85546875" style="16" customWidth="1"/>
    <col min="10904" max="10904" width="9" style="16" customWidth="1"/>
    <col min="10905" max="10905" width="8.85546875" style="16" customWidth="1"/>
    <col min="10906" max="10906" width="13.7109375" style="16" customWidth="1"/>
    <col min="10907" max="10907" width="9" style="16" customWidth="1"/>
    <col min="10908" max="10908" width="9.140625" style="16"/>
    <col min="10909" max="10909" width="13.7109375" style="16" customWidth="1"/>
    <col min="10910" max="10911" width="9.140625" style="16"/>
    <col min="10912" max="10912" width="13.7109375" style="16" customWidth="1"/>
    <col min="10913" max="10914" width="9.140625" style="16"/>
    <col min="10915" max="10915" width="13.7109375" style="16" customWidth="1"/>
    <col min="10916" max="10917" width="9.140625" style="16"/>
    <col min="10918" max="10918" width="13.5703125" style="16" customWidth="1"/>
    <col min="10919" max="10920" width="9.140625" style="16"/>
    <col min="10921" max="10921" width="13.5703125" style="16" customWidth="1"/>
    <col min="10922" max="10923" width="9.140625" style="16"/>
    <col min="10924" max="10924" width="13.5703125" style="16" customWidth="1"/>
    <col min="10925" max="10926" width="9.140625" style="16"/>
    <col min="10927" max="10927" width="13.5703125" style="16" customWidth="1"/>
    <col min="10928" max="10929" width="9" style="16" customWidth="1"/>
    <col min="10930" max="10930" width="13.5703125" style="16" customWidth="1"/>
    <col min="10931" max="10932" width="9" style="16" customWidth="1"/>
    <col min="10933" max="10933" width="13.85546875" style="16" customWidth="1"/>
    <col min="10934" max="10935" width="9.140625" style="16"/>
    <col min="10936" max="10936" width="13.85546875" style="16" customWidth="1"/>
    <col min="10937" max="10938" width="9.140625" style="16"/>
    <col min="10939" max="10939" width="13.85546875" style="16" customWidth="1"/>
    <col min="10940" max="10941" width="9.140625" style="16"/>
    <col min="10942" max="10942" width="13.85546875" style="16" customWidth="1"/>
    <col min="10943" max="10944" width="9.140625" style="16"/>
    <col min="10945" max="10945" width="13.85546875" style="16" customWidth="1"/>
    <col min="10946" max="10947" width="9.140625" style="16"/>
    <col min="10948" max="10948" width="13.28515625" style="16" customWidth="1"/>
    <col min="10949" max="10949" width="9.140625" style="16"/>
    <col min="10950" max="10950" width="9" style="16" customWidth="1"/>
    <col min="10951" max="10951" width="13.28515625" style="16" customWidth="1"/>
    <col min="10952" max="10953" width="9.140625" style="16"/>
    <col min="10954" max="10954" width="13.28515625" style="16" customWidth="1"/>
    <col min="10955" max="10956" width="9.140625" style="16"/>
    <col min="10957" max="10957" width="13.28515625" style="16" customWidth="1"/>
    <col min="10958" max="10959" width="9.140625" style="16"/>
    <col min="10960" max="10960" width="13.140625" style="16" customWidth="1"/>
    <col min="10961" max="10961" width="9.140625" style="16"/>
    <col min="10962" max="10962" width="9.7109375" style="16" customWidth="1"/>
    <col min="10963" max="10963" width="13.5703125" style="16" customWidth="1"/>
    <col min="10964" max="10964" width="9.140625" style="16"/>
    <col min="10965" max="10965" width="9.7109375" style="16" customWidth="1"/>
    <col min="10966" max="10966" width="13.28515625" style="16" customWidth="1"/>
    <col min="10967" max="10968" width="9.140625" style="16"/>
    <col min="10969" max="10969" width="13.85546875" style="16" customWidth="1"/>
    <col min="10970" max="10970" width="9" style="16" customWidth="1"/>
    <col min="10971" max="10971" width="9.140625" style="16"/>
    <col min="10972" max="10972" width="10.85546875" style="16" customWidth="1"/>
    <col min="10973" max="10984" width="9.140625" style="16"/>
    <col min="10985" max="10985" width="9.7109375" style="16" customWidth="1"/>
    <col min="10986" max="10986" width="9.28515625" style="16" customWidth="1"/>
    <col min="10987" max="10987" width="9.140625" style="16"/>
    <col min="10988" max="10988" width="9.7109375" style="16" customWidth="1"/>
    <col min="10989" max="10989" width="9.28515625" style="16" customWidth="1"/>
    <col min="10990" max="10990" width="9.140625" style="16"/>
    <col min="10991" max="10991" width="9.7109375" style="16" customWidth="1"/>
    <col min="10992" max="10992" width="9.28515625" style="16" customWidth="1"/>
    <col min="10993" max="10993" width="9.140625" style="16"/>
    <col min="10994" max="10995" width="9.28515625" style="16" customWidth="1"/>
    <col min="10996" max="10996" width="9.140625" style="16"/>
    <col min="10997" max="10997" width="9.7109375" style="16" customWidth="1"/>
    <col min="10998" max="10998" width="9.28515625" style="16" customWidth="1"/>
    <col min="10999" max="11112" width="9.140625" style="16"/>
    <col min="11113" max="11113" width="23.140625" style="16" customWidth="1"/>
    <col min="11114" max="11114" width="14.140625" style="16" customWidth="1"/>
    <col min="11115" max="11116" width="9" style="16" customWidth="1"/>
    <col min="11117" max="11117" width="14.140625" style="16" customWidth="1"/>
    <col min="11118" max="11119" width="9" style="16" customWidth="1"/>
    <col min="11120" max="11120" width="14.140625" style="16" customWidth="1"/>
    <col min="11121" max="11122" width="9" style="16" customWidth="1"/>
    <col min="11123" max="11123" width="14" style="16" customWidth="1"/>
    <col min="11124" max="11125" width="9" style="16" customWidth="1"/>
    <col min="11126" max="11126" width="14" style="16" customWidth="1"/>
    <col min="11127" max="11128" width="9" style="16" customWidth="1"/>
    <col min="11129" max="11129" width="14" style="16" customWidth="1"/>
    <col min="11130" max="11131" width="9" style="16" customWidth="1"/>
    <col min="11132" max="11132" width="14.140625" style="16" customWidth="1"/>
    <col min="11133" max="11134" width="9.28515625" style="16" customWidth="1"/>
    <col min="11135" max="11135" width="14.140625" style="16" customWidth="1"/>
    <col min="11136" max="11137" width="9.28515625" style="16" customWidth="1"/>
    <col min="11138" max="11138" width="14.140625" style="16" customWidth="1"/>
    <col min="11139" max="11140" width="9.28515625" style="16" customWidth="1"/>
    <col min="11141" max="11141" width="14" style="16" customWidth="1"/>
    <col min="11142" max="11143" width="9.140625" style="16"/>
    <col min="11144" max="11144" width="14" style="16" customWidth="1"/>
    <col min="11145" max="11146" width="9.140625" style="16"/>
    <col min="11147" max="11147" width="14.140625" style="16" customWidth="1"/>
    <col min="11148" max="11149" width="9.140625" style="16"/>
    <col min="11150" max="11150" width="14" style="16" customWidth="1"/>
    <col min="11151" max="11152" width="9.140625" style="16"/>
    <col min="11153" max="11153" width="13.85546875" style="16" customWidth="1"/>
    <col min="11154" max="11155" width="9.140625" style="16"/>
    <col min="11156" max="11156" width="13.85546875" style="16" customWidth="1"/>
    <col min="11157" max="11157" width="9.140625" style="16"/>
    <col min="11158" max="11158" width="9.28515625" style="16" customWidth="1"/>
    <col min="11159" max="11159" width="13.85546875" style="16" customWidth="1"/>
    <col min="11160" max="11160" width="9" style="16" customWidth="1"/>
    <col min="11161" max="11161" width="8.85546875" style="16" customWidth="1"/>
    <col min="11162" max="11162" width="13.7109375" style="16" customWidth="1"/>
    <col min="11163" max="11163" width="9" style="16" customWidth="1"/>
    <col min="11164" max="11164" width="9.140625" style="16"/>
    <col min="11165" max="11165" width="13.7109375" style="16" customWidth="1"/>
    <col min="11166" max="11167" width="9.140625" style="16"/>
    <col min="11168" max="11168" width="13.7109375" style="16" customWidth="1"/>
    <col min="11169" max="11170" width="9.140625" style="16"/>
    <col min="11171" max="11171" width="13.7109375" style="16" customWidth="1"/>
    <col min="11172" max="11173" width="9.140625" style="16"/>
    <col min="11174" max="11174" width="13.5703125" style="16" customWidth="1"/>
    <col min="11175" max="11176" width="9.140625" style="16"/>
    <col min="11177" max="11177" width="13.5703125" style="16" customWidth="1"/>
    <col min="11178" max="11179" width="9.140625" style="16"/>
    <col min="11180" max="11180" width="13.5703125" style="16" customWidth="1"/>
    <col min="11181" max="11182" width="9.140625" style="16"/>
    <col min="11183" max="11183" width="13.5703125" style="16" customWidth="1"/>
    <col min="11184" max="11185" width="9" style="16" customWidth="1"/>
    <col min="11186" max="11186" width="13.5703125" style="16" customWidth="1"/>
    <col min="11187" max="11188" width="9" style="16" customWidth="1"/>
    <col min="11189" max="11189" width="13.85546875" style="16" customWidth="1"/>
    <col min="11190" max="11191" width="9.140625" style="16"/>
    <col min="11192" max="11192" width="13.85546875" style="16" customWidth="1"/>
    <col min="11193" max="11194" width="9.140625" style="16"/>
    <col min="11195" max="11195" width="13.85546875" style="16" customWidth="1"/>
    <col min="11196" max="11197" width="9.140625" style="16"/>
    <col min="11198" max="11198" width="13.85546875" style="16" customWidth="1"/>
    <col min="11199" max="11200" width="9.140625" style="16"/>
    <col min="11201" max="11201" width="13.85546875" style="16" customWidth="1"/>
    <col min="11202" max="11203" width="9.140625" style="16"/>
    <col min="11204" max="11204" width="13.28515625" style="16" customWidth="1"/>
    <col min="11205" max="11205" width="9.140625" style="16"/>
    <col min="11206" max="11206" width="9" style="16" customWidth="1"/>
    <col min="11207" max="11207" width="13.28515625" style="16" customWidth="1"/>
    <col min="11208" max="11209" width="9.140625" style="16"/>
    <col min="11210" max="11210" width="13.28515625" style="16" customWidth="1"/>
    <col min="11211" max="11212" width="9.140625" style="16"/>
    <col min="11213" max="11213" width="13.28515625" style="16" customWidth="1"/>
    <col min="11214" max="11215" width="9.140625" style="16"/>
    <col min="11216" max="11216" width="13.140625" style="16" customWidth="1"/>
    <col min="11217" max="11217" width="9.140625" style="16"/>
    <col min="11218" max="11218" width="9.7109375" style="16" customWidth="1"/>
    <col min="11219" max="11219" width="13.5703125" style="16" customWidth="1"/>
    <col min="11220" max="11220" width="9.140625" style="16"/>
    <col min="11221" max="11221" width="9.7109375" style="16" customWidth="1"/>
    <col min="11222" max="11222" width="13.28515625" style="16" customWidth="1"/>
    <col min="11223" max="11224" width="9.140625" style="16"/>
    <col min="11225" max="11225" width="13.85546875" style="16" customWidth="1"/>
    <col min="11226" max="11226" width="9" style="16" customWidth="1"/>
    <col min="11227" max="11227" width="9.140625" style="16"/>
    <col min="11228" max="11228" width="10.85546875" style="16" customWidth="1"/>
    <col min="11229" max="11240" width="9.140625" style="16"/>
    <col min="11241" max="11241" width="9.7109375" style="16" customWidth="1"/>
    <col min="11242" max="11242" width="9.28515625" style="16" customWidth="1"/>
    <col min="11243" max="11243" width="9.140625" style="16"/>
    <col min="11244" max="11244" width="9.7109375" style="16" customWidth="1"/>
    <col min="11245" max="11245" width="9.28515625" style="16" customWidth="1"/>
    <col min="11246" max="11246" width="9.140625" style="16"/>
    <col min="11247" max="11247" width="9.7109375" style="16" customWidth="1"/>
    <col min="11248" max="11248" width="9.28515625" style="16" customWidth="1"/>
    <col min="11249" max="11249" width="9.140625" style="16"/>
    <col min="11250" max="11251" width="9.28515625" style="16" customWidth="1"/>
    <col min="11252" max="11252" width="9.140625" style="16"/>
    <col min="11253" max="11253" width="9.7109375" style="16" customWidth="1"/>
    <col min="11254" max="11254" width="9.28515625" style="16" customWidth="1"/>
    <col min="11255" max="11368" width="9.140625" style="16"/>
    <col min="11369" max="11369" width="23.140625" style="16" customWidth="1"/>
    <col min="11370" max="11370" width="14.140625" style="16" customWidth="1"/>
    <col min="11371" max="11372" width="9" style="16" customWidth="1"/>
    <col min="11373" max="11373" width="14.140625" style="16" customWidth="1"/>
    <col min="11374" max="11375" width="9" style="16" customWidth="1"/>
    <col min="11376" max="11376" width="14.140625" style="16" customWidth="1"/>
    <col min="11377" max="11378" width="9" style="16" customWidth="1"/>
    <col min="11379" max="11379" width="14" style="16" customWidth="1"/>
    <col min="11380" max="11381" width="9" style="16" customWidth="1"/>
    <col min="11382" max="11382" width="14" style="16" customWidth="1"/>
    <col min="11383" max="11384" width="9" style="16" customWidth="1"/>
    <col min="11385" max="11385" width="14" style="16" customWidth="1"/>
    <col min="11386" max="11387" width="9" style="16" customWidth="1"/>
    <col min="11388" max="11388" width="14.140625" style="16" customWidth="1"/>
    <col min="11389" max="11390" width="9.28515625" style="16" customWidth="1"/>
    <col min="11391" max="11391" width="14.140625" style="16" customWidth="1"/>
    <col min="11392" max="11393" width="9.28515625" style="16" customWidth="1"/>
    <col min="11394" max="11394" width="14.140625" style="16" customWidth="1"/>
    <col min="11395" max="11396" width="9.28515625" style="16" customWidth="1"/>
    <col min="11397" max="11397" width="14" style="16" customWidth="1"/>
    <col min="11398" max="11399" width="9.140625" style="16"/>
    <col min="11400" max="11400" width="14" style="16" customWidth="1"/>
    <col min="11401" max="11402" width="9.140625" style="16"/>
    <col min="11403" max="11403" width="14.140625" style="16" customWidth="1"/>
    <col min="11404" max="11405" width="9.140625" style="16"/>
    <col min="11406" max="11406" width="14" style="16" customWidth="1"/>
    <col min="11407" max="11408" width="9.140625" style="16"/>
    <col min="11409" max="11409" width="13.85546875" style="16" customWidth="1"/>
    <col min="11410" max="11411" width="9.140625" style="16"/>
    <col min="11412" max="11412" width="13.85546875" style="16" customWidth="1"/>
    <col min="11413" max="11413" width="9.140625" style="16"/>
    <col min="11414" max="11414" width="9.28515625" style="16" customWidth="1"/>
    <col min="11415" max="11415" width="13.85546875" style="16" customWidth="1"/>
    <col min="11416" max="11416" width="9" style="16" customWidth="1"/>
    <col min="11417" max="11417" width="8.85546875" style="16" customWidth="1"/>
    <col min="11418" max="11418" width="13.7109375" style="16" customWidth="1"/>
    <col min="11419" max="11419" width="9" style="16" customWidth="1"/>
    <col min="11420" max="11420" width="9.140625" style="16"/>
    <col min="11421" max="11421" width="13.7109375" style="16" customWidth="1"/>
    <col min="11422" max="11423" width="9.140625" style="16"/>
    <col min="11424" max="11424" width="13.7109375" style="16" customWidth="1"/>
    <col min="11425" max="11426" width="9.140625" style="16"/>
    <col min="11427" max="11427" width="13.7109375" style="16" customWidth="1"/>
    <col min="11428" max="11429" width="9.140625" style="16"/>
    <col min="11430" max="11430" width="13.5703125" style="16" customWidth="1"/>
    <col min="11431" max="11432" width="9.140625" style="16"/>
    <col min="11433" max="11433" width="13.5703125" style="16" customWidth="1"/>
    <col min="11434" max="11435" width="9.140625" style="16"/>
    <col min="11436" max="11436" width="13.5703125" style="16" customWidth="1"/>
    <col min="11437" max="11438" width="9.140625" style="16"/>
    <col min="11439" max="11439" width="13.5703125" style="16" customWidth="1"/>
    <col min="11440" max="11441" width="9" style="16" customWidth="1"/>
    <col min="11442" max="11442" width="13.5703125" style="16" customWidth="1"/>
    <col min="11443" max="11444" width="9" style="16" customWidth="1"/>
    <col min="11445" max="11445" width="13.85546875" style="16" customWidth="1"/>
    <col min="11446" max="11447" width="9.140625" style="16"/>
    <col min="11448" max="11448" width="13.85546875" style="16" customWidth="1"/>
    <col min="11449" max="11450" width="9.140625" style="16"/>
    <col min="11451" max="11451" width="13.85546875" style="16" customWidth="1"/>
    <col min="11452" max="11453" width="9.140625" style="16"/>
    <col min="11454" max="11454" width="13.85546875" style="16" customWidth="1"/>
    <col min="11455" max="11456" width="9.140625" style="16"/>
    <col min="11457" max="11457" width="13.85546875" style="16" customWidth="1"/>
    <col min="11458" max="11459" width="9.140625" style="16"/>
    <col min="11460" max="11460" width="13.28515625" style="16" customWidth="1"/>
    <col min="11461" max="11461" width="9.140625" style="16"/>
    <col min="11462" max="11462" width="9" style="16" customWidth="1"/>
    <col min="11463" max="11463" width="13.28515625" style="16" customWidth="1"/>
    <col min="11464" max="11465" width="9.140625" style="16"/>
    <col min="11466" max="11466" width="13.28515625" style="16" customWidth="1"/>
    <col min="11467" max="11468" width="9.140625" style="16"/>
    <col min="11469" max="11469" width="13.28515625" style="16" customWidth="1"/>
    <col min="11470" max="11471" width="9.140625" style="16"/>
    <col min="11472" max="11472" width="13.140625" style="16" customWidth="1"/>
    <col min="11473" max="11473" width="9.140625" style="16"/>
    <col min="11474" max="11474" width="9.7109375" style="16" customWidth="1"/>
    <col min="11475" max="11475" width="13.5703125" style="16" customWidth="1"/>
    <col min="11476" max="11476" width="9.140625" style="16"/>
    <col min="11477" max="11477" width="9.7109375" style="16" customWidth="1"/>
    <col min="11478" max="11478" width="13.28515625" style="16" customWidth="1"/>
    <col min="11479" max="11480" width="9.140625" style="16"/>
    <col min="11481" max="11481" width="13.85546875" style="16" customWidth="1"/>
    <col min="11482" max="11482" width="9" style="16" customWidth="1"/>
    <col min="11483" max="11483" width="9.140625" style="16"/>
    <col min="11484" max="11484" width="10.85546875" style="16" customWidth="1"/>
    <col min="11485" max="11496" width="9.140625" style="16"/>
    <col min="11497" max="11497" width="9.7109375" style="16" customWidth="1"/>
    <col min="11498" max="11498" width="9.28515625" style="16" customWidth="1"/>
    <col min="11499" max="11499" width="9.140625" style="16"/>
    <col min="11500" max="11500" width="9.7109375" style="16" customWidth="1"/>
    <col min="11501" max="11501" width="9.28515625" style="16" customWidth="1"/>
    <col min="11502" max="11502" width="9.140625" style="16"/>
    <col min="11503" max="11503" width="9.7109375" style="16" customWidth="1"/>
    <col min="11504" max="11504" width="9.28515625" style="16" customWidth="1"/>
    <col min="11505" max="11505" width="9.140625" style="16"/>
    <col min="11506" max="11507" width="9.28515625" style="16" customWidth="1"/>
    <col min="11508" max="11508" width="9.140625" style="16"/>
    <col min="11509" max="11509" width="9.7109375" style="16" customWidth="1"/>
    <col min="11510" max="11510" width="9.28515625" style="16" customWidth="1"/>
    <col min="11511" max="11624" width="9.140625" style="16"/>
    <col min="11625" max="11625" width="23.140625" style="16" customWidth="1"/>
    <col min="11626" max="11626" width="14.140625" style="16" customWidth="1"/>
    <col min="11627" max="11628" width="9" style="16" customWidth="1"/>
    <col min="11629" max="11629" width="14.140625" style="16" customWidth="1"/>
    <col min="11630" max="11631" width="9" style="16" customWidth="1"/>
    <col min="11632" max="11632" width="14.140625" style="16" customWidth="1"/>
    <col min="11633" max="11634" width="9" style="16" customWidth="1"/>
    <col min="11635" max="11635" width="14" style="16" customWidth="1"/>
    <col min="11636" max="11637" width="9" style="16" customWidth="1"/>
    <col min="11638" max="11638" width="14" style="16" customWidth="1"/>
    <col min="11639" max="11640" width="9" style="16" customWidth="1"/>
    <col min="11641" max="11641" width="14" style="16" customWidth="1"/>
    <col min="11642" max="11643" width="9" style="16" customWidth="1"/>
    <col min="11644" max="11644" width="14.140625" style="16" customWidth="1"/>
    <col min="11645" max="11646" width="9.28515625" style="16" customWidth="1"/>
    <col min="11647" max="11647" width="14.140625" style="16" customWidth="1"/>
    <col min="11648" max="11649" width="9.28515625" style="16" customWidth="1"/>
    <col min="11650" max="11650" width="14.140625" style="16" customWidth="1"/>
    <col min="11651" max="11652" width="9.28515625" style="16" customWidth="1"/>
    <col min="11653" max="11653" width="14" style="16" customWidth="1"/>
    <col min="11654" max="11655" width="9.140625" style="16"/>
    <col min="11656" max="11656" width="14" style="16" customWidth="1"/>
    <col min="11657" max="11658" width="9.140625" style="16"/>
    <col min="11659" max="11659" width="14.140625" style="16" customWidth="1"/>
    <col min="11660" max="11661" width="9.140625" style="16"/>
    <col min="11662" max="11662" width="14" style="16" customWidth="1"/>
    <col min="11663" max="11664" width="9.140625" style="16"/>
    <col min="11665" max="11665" width="13.85546875" style="16" customWidth="1"/>
    <col min="11666" max="11667" width="9.140625" style="16"/>
    <col min="11668" max="11668" width="13.85546875" style="16" customWidth="1"/>
    <col min="11669" max="11669" width="9.140625" style="16"/>
    <col min="11670" max="11670" width="9.28515625" style="16" customWidth="1"/>
    <col min="11671" max="11671" width="13.85546875" style="16" customWidth="1"/>
    <col min="11672" max="11672" width="9" style="16" customWidth="1"/>
    <col min="11673" max="11673" width="8.85546875" style="16" customWidth="1"/>
    <col min="11674" max="11674" width="13.7109375" style="16" customWidth="1"/>
    <col min="11675" max="11675" width="9" style="16" customWidth="1"/>
    <col min="11676" max="11676" width="9.140625" style="16"/>
    <col min="11677" max="11677" width="13.7109375" style="16" customWidth="1"/>
    <col min="11678" max="11679" width="9.140625" style="16"/>
    <col min="11680" max="11680" width="13.7109375" style="16" customWidth="1"/>
    <col min="11681" max="11682" width="9.140625" style="16"/>
    <col min="11683" max="11683" width="13.7109375" style="16" customWidth="1"/>
    <col min="11684" max="11685" width="9.140625" style="16"/>
    <col min="11686" max="11686" width="13.5703125" style="16" customWidth="1"/>
    <col min="11687" max="11688" width="9.140625" style="16"/>
    <col min="11689" max="11689" width="13.5703125" style="16" customWidth="1"/>
    <col min="11690" max="11691" width="9.140625" style="16"/>
    <col min="11692" max="11692" width="13.5703125" style="16" customWidth="1"/>
    <col min="11693" max="11694" width="9.140625" style="16"/>
    <col min="11695" max="11695" width="13.5703125" style="16" customWidth="1"/>
    <col min="11696" max="11697" width="9" style="16" customWidth="1"/>
    <col min="11698" max="11698" width="13.5703125" style="16" customWidth="1"/>
    <col min="11699" max="11700" width="9" style="16" customWidth="1"/>
    <col min="11701" max="11701" width="13.85546875" style="16" customWidth="1"/>
    <col min="11702" max="11703" width="9.140625" style="16"/>
    <col min="11704" max="11704" width="13.85546875" style="16" customWidth="1"/>
    <col min="11705" max="11706" width="9.140625" style="16"/>
    <col min="11707" max="11707" width="13.85546875" style="16" customWidth="1"/>
    <col min="11708" max="11709" width="9.140625" style="16"/>
    <col min="11710" max="11710" width="13.85546875" style="16" customWidth="1"/>
    <col min="11711" max="11712" width="9.140625" style="16"/>
    <col min="11713" max="11713" width="13.85546875" style="16" customWidth="1"/>
    <col min="11714" max="11715" width="9.140625" style="16"/>
    <col min="11716" max="11716" width="13.28515625" style="16" customWidth="1"/>
    <col min="11717" max="11717" width="9.140625" style="16"/>
    <col min="11718" max="11718" width="9" style="16" customWidth="1"/>
    <col min="11719" max="11719" width="13.28515625" style="16" customWidth="1"/>
    <col min="11720" max="11721" width="9.140625" style="16"/>
    <col min="11722" max="11722" width="13.28515625" style="16" customWidth="1"/>
    <col min="11723" max="11724" width="9.140625" style="16"/>
    <col min="11725" max="11725" width="13.28515625" style="16" customWidth="1"/>
    <col min="11726" max="11727" width="9.140625" style="16"/>
    <col min="11728" max="11728" width="13.140625" style="16" customWidth="1"/>
    <col min="11729" max="11729" width="9.140625" style="16"/>
    <col min="11730" max="11730" width="9.7109375" style="16" customWidth="1"/>
    <col min="11731" max="11731" width="13.5703125" style="16" customWidth="1"/>
    <col min="11732" max="11732" width="9.140625" style="16"/>
    <col min="11733" max="11733" width="9.7109375" style="16" customWidth="1"/>
    <col min="11734" max="11734" width="13.28515625" style="16" customWidth="1"/>
    <col min="11735" max="11736" width="9.140625" style="16"/>
    <col min="11737" max="11737" width="13.85546875" style="16" customWidth="1"/>
    <col min="11738" max="11738" width="9" style="16" customWidth="1"/>
    <col min="11739" max="11739" width="9.140625" style="16"/>
    <col min="11740" max="11740" width="10.85546875" style="16" customWidth="1"/>
    <col min="11741" max="11752" width="9.140625" style="16"/>
    <col min="11753" max="11753" width="9.7109375" style="16" customWidth="1"/>
    <col min="11754" max="11754" width="9.28515625" style="16" customWidth="1"/>
    <col min="11755" max="11755" width="9.140625" style="16"/>
    <col min="11756" max="11756" width="9.7109375" style="16" customWidth="1"/>
    <col min="11757" max="11757" width="9.28515625" style="16" customWidth="1"/>
    <col min="11758" max="11758" width="9.140625" style="16"/>
    <col min="11759" max="11759" width="9.7109375" style="16" customWidth="1"/>
    <col min="11760" max="11760" width="9.28515625" style="16" customWidth="1"/>
    <col min="11761" max="11761" width="9.140625" style="16"/>
    <col min="11762" max="11763" width="9.28515625" style="16" customWidth="1"/>
    <col min="11764" max="11764" width="9.140625" style="16"/>
    <col min="11765" max="11765" width="9.7109375" style="16" customWidth="1"/>
    <col min="11766" max="11766" width="9.28515625" style="16" customWidth="1"/>
    <col min="11767" max="11880" width="9.140625" style="16"/>
    <col min="11881" max="11881" width="23.140625" style="16" customWidth="1"/>
    <col min="11882" max="11882" width="14.140625" style="16" customWidth="1"/>
    <col min="11883" max="11884" width="9" style="16" customWidth="1"/>
    <col min="11885" max="11885" width="14.140625" style="16" customWidth="1"/>
    <col min="11886" max="11887" width="9" style="16" customWidth="1"/>
    <col min="11888" max="11888" width="14.140625" style="16" customWidth="1"/>
    <col min="11889" max="11890" width="9" style="16" customWidth="1"/>
    <col min="11891" max="11891" width="14" style="16" customWidth="1"/>
    <col min="11892" max="11893" width="9" style="16" customWidth="1"/>
    <col min="11894" max="11894" width="14" style="16" customWidth="1"/>
    <col min="11895" max="11896" width="9" style="16" customWidth="1"/>
    <col min="11897" max="11897" width="14" style="16" customWidth="1"/>
    <col min="11898" max="11899" width="9" style="16" customWidth="1"/>
    <col min="11900" max="11900" width="14.140625" style="16" customWidth="1"/>
    <col min="11901" max="11902" width="9.28515625" style="16" customWidth="1"/>
    <col min="11903" max="11903" width="14.140625" style="16" customWidth="1"/>
    <col min="11904" max="11905" width="9.28515625" style="16" customWidth="1"/>
    <col min="11906" max="11906" width="14.140625" style="16" customWidth="1"/>
    <col min="11907" max="11908" width="9.28515625" style="16" customWidth="1"/>
    <col min="11909" max="11909" width="14" style="16" customWidth="1"/>
    <col min="11910" max="11911" width="9.140625" style="16"/>
    <col min="11912" max="11912" width="14" style="16" customWidth="1"/>
    <col min="11913" max="11914" width="9.140625" style="16"/>
    <col min="11915" max="11915" width="14.140625" style="16" customWidth="1"/>
    <col min="11916" max="11917" width="9.140625" style="16"/>
    <col min="11918" max="11918" width="14" style="16" customWidth="1"/>
    <col min="11919" max="11920" width="9.140625" style="16"/>
    <col min="11921" max="11921" width="13.85546875" style="16" customWidth="1"/>
    <col min="11922" max="11923" width="9.140625" style="16"/>
    <col min="11924" max="11924" width="13.85546875" style="16" customWidth="1"/>
    <col min="11925" max="11925" width="9.140625" style="16"/>
    <col min="11926" max="11926" width="9.28515625" style="16" customWidth="1"/>
    <col min="11927" max="11927" width="13.85546875" style="16" customWidth="1"/>
    <col min="11928" max="11928" width="9" style="16" customWidth="1"/>
    <col min="11929" max="11929" width="8.85546875" style="16" customWidth="1"/>
    <col min="11930" max="11930" width="13.7109375" style="16" customWidth="1"/>
    <col min="11931" max="11931" width="9" style="16" customWidth="1"/>
    <col min="11932" max="11932" width="9.140625" style="16"/>
    <col min="11933" max="11933" width="13.7109375" style="16" customWidth="1"/>
    <col min="11934" max="11935" width="9.140625" style="16"/>
    <col min="11936" max="11936" width="13.7109375" style="16" customWidth="1"/>
    <col min="11937" max="11938" width="9.140625" style="16"/>
    <col min="11939" max="11939" width="13.7109375" style="16" customWidth="1"/>
    <col min="11940" max="11941" width="9.140625" style="16"/>
    <col min="11942" max="11942" width="13.5703125" style="16" customWidth="1"/>
    <col min="11943" max="11944" width="9.140625" style="16"/>
    <col min="11945" max="11945" width="13.5703125" style="16" customWidth="1"/>
    <col min="11946" max="11947" width="9.140625" style="16"/>
    <col min="11948" max="11948" width="13.5703125" style="16" customWidth="1"/>
    <col min="11949" max="11950" width="9.140625" style="16"/>
    <col min="11951" max="11951" width="13.5703125" style="16" customWidth="1"/>
    <col min="11952" max="11953" width="9" style="16" customWidth="1"/>
    <col min="11954" max="11954" width="13.5703125" style="16" customWidth="1"/>
    <col min="11955" max="11956" width="9" style="16" customWidth="1"/>
    <col min="11957" max="11957" width="13.85546875" style="16" customWidth="1"/>
    <col min="11958" max="11959" width="9.140625" style="16"/>
    <col min="11960" max="11960" width="13.85546875" style="16" customWidth="1"/>
    <col min="11961" max="11962" width="9.140625" style="16"/>
    <col min="11963" max="11963" width="13.85546875" style="16" customWidth="1"/>
    <col min="11964" max="11965" width="9.140625" style="16"/>
    <col min="11966" max="11966" width="13.85546875" style="16" customWidth="1"/>
    <col min="11967" max="11968" width="9.140625" style="16"/>
    <col min="11969" max="11969" width="13.85546875" style="16" customWidth="1"/>
    <col min="11970" max="11971" width="9.140625" style="16"/>
    <col min="11972" max="11972" width="13.28515625" style="16" customWidth="1"/>
    <col min="11973" max="11973" width="9.140625" style="16"/>
    <col min="11974" max="11974" width="9" style="16" customWidth="1"/>
    <col min="11975" max="11975" width="13.28515625" style="16" customWidth="1"/>
    <col min="11976" max="11977" width="9.140625" style="16"/>
    <col min="11978" max="11978" width="13.28515625" style="16" customWidth="1"/>
    <col min="11979" max="11980" width="9.140625" style="16"/>
    <col min="11981" max="11981" width="13.28515625" style="16" customWidth="1"/>
    <col min="11982" max="11983" width="9.140625" style="16"/>
    <col min="11984" max="11984" width="13.140625" style="16" customWidth="1"/>
    <col min="11985" max="11985" width="9.140625" style="16"/>
    <col min="11986" max="11986" width="9.7109375" style="16" customWidth="1"/>
    <col min="11987" max="11987" width="13.5703125" style="16" customWidth="1"/>
    <col min="11988" max="11988" width="9.140625" style="16"/>
    <col min="11989" max="11989" width="9.7109375" style="16" customWidth="1"/>
    <col min="11990" max="11990" width="13.28515625" style="16" customWidth="1"/>
    <col min="11991" max="11992" width="9.140625" style="16"/>
    <col min="11993" max="11993" width="13.85546875" style="16" customWidth="1"/>
    <col min="11994" max="11994" width="9" style="16" customWidth="1"/>
    <col min="11995" max="11995" width="9.140625" style="16"/>
    <col min="11996" max="11996" width="10.85546875" style="16" customWidth="1"/>
    <col min="11997" max="12008" width="9.140625" style="16"/>
    <col min="12009" max="12009" width="9.7109375" style="16" customWidth="1"/>
    <col min="12010" max="12010" width="9.28515625" style="16" customWidth="1"/>
    <col min="12011" max="12011" width="9.140625" style="16"/>
    <col min="12012" max="12012" width="9.7109375" style="16" customWidth="1"/>
    <col min="12013" max="12013" width="9.28515625" style="16" customWidth="1"/>
    <col min="12014" max="12014" width="9.140625" style="16"/>
    <col min="12015" max="12015" width="9.7109375" style="16" customWidth="1"/>
    <col min="12016" max="12016" width="9.28515625" style="16" customWidth="1"/>
    <col min="12017" max="12017" width="9.140625" style="16"/>
    <col min="12018" max="12019" width="9.28515625" style="16" customWidth="1"/>
    <col min="12020" max="12020" width="9.140625" style="16"/>
    <col min="12021" max="12021" width="9.7109375" style="16" customWidth="1"/>
    <col min="12022" max="12022" width="9.28515625" style="16" customWidth="1"/>
    <col min="12023" max="12136" width="9.140625" style="16"/>
    <col min="12137" max="12137" width="23.140625" style="16" customWidth="1"/>
    <col min="12138" max="12138" width="14.140625" style="16" customWidth="1"/>
    <col min="12139" max="12140" width="9" style="16" customWidth="1"/>
    <col min="12141" max="12141" width="14.140625" style="16" customWidth="1"/>
    <col min="12142" max="12143" width="9" style="16" customWidth="1"/>
    <col min="12144" max="12144" width="14.140625" style="16" customWidth="1"/>
    <col min="12145" max="12146" width="9" style="16" customWidth="1"/>
    <col min="12147" max="12147" width="14" style="16" customWidth="1"/>
    <col min="12148" max="12149" width="9" style="16" customWidth="1"/>
    <col min="12150" max="12150" width="14" style="16" customWidth="1"/>
    <col min="12151" max="12152" width="9" style="16" customWidth="1"/>
    <col min="12153" max="12153" width="14" style="16" customWidth="1"/>
    <col min="12154" max="12155" width="9" style="16" customWidth="1"/>
    <col min="12156" max="12156" width="14.140625" style="16" customWidth="1"/>
    <col min="12157" max="12158" width="9.28515625" style="16" customWidth="1"/>
    <col min="12159" max="12159" width="14.140625" style="16" customWidth="1"/>
    <col min="12160" max="12161" width="9.28515625" style="16" customWidth="1"/>
    <col min="12162" max="12162" width="14.140625" style="16" customWidth="1"/>
    <col min="12163" max="12164" width="9.28515625" style="16" customWidth="1"/>
    <col min="12165" max="12165" width="14" style="16" customWidth="1"/>
    <col min="12166" max="12167" width="9.140625" style="16"/>
    <col min="12168" max="12168" width="14" style="16" customWidth="1"/>
    <col min="12169" max="12170" width="9.140625" style="16"/>
    <col min="12171" max="12171" width="14.140625" style="16" customWidth="1"/>
    <col min="12172" max="12173" width="9.140625" style="16"/>
    <col min="12174" max="12174" width="14" style="16" customWidth="1"/>
    <col min="12175" max="12176" width="9.140625" style="16"/>
    <col min="12177" max="12177" width="13.85546875" style="16" customWidth="1"/>
    <col min="12178" max="12179" width="9.140625" style="16"/>
    <col min="12180" max="12180" width="13.85546875" style="16" customWidth="1"/>
    <col min="12181" max="12181" width="9.140625" style="16"/>
    <col min="12182" max="12182" width="9.28515625" style="16" customWidth="1"/>
    <col min="12183" max="12183" width="13.85546875" style="16" customWidth="1"/>
    <col min="12184" max="12184" width="9" style="16" customWidth="1"/>
    <col min="12185" max="12185" width="8.85546875" style="16" customWidth="1"/>
    <col min="12186" max="12186" width="13.7109375" style="16" customWidth="1"/>
    <col min="12187" max="12187" width="9" style="16" customWidth="1"/>
    <col min="12188" max="12188" width="9.140625" style="16"/>
    <col min="12189" max="12189" width="13.7109375" style="16" customWidth="1"/>
    <col min="12190" max="12191" width="9.140625" style="16"/>
    <col min="12192" max="12192" width="13.7109375" style="16" customWidth="1"/>
    <col min="12193" max="12194" width="9.140625" style="16"/>
    <col min="12195" max="12195" width="13.7109375" style="16" customWidth="1"/>
    <col min="12196" max="12197" width="9.140625" style="16"/>
    <col min="12198" max="12198" width="13.5703125" style="16" customWidth="1"/>
    <col min="12199" max="12200" width="9.140625" style="16"/>
    <col min="12201" max="12201" width="13.5703125" style="16" customWidth="1"/>
    <col min="12202" max="12203" width="9.140625" style="16"/>
    <col min="12204" max="12204" width="13.5703125" style="16" customWidth="1"/>
    <col min="12205" max="12206" width="9.140625" style="16"/>
    <col min="12207" max="12207" width="13.5703125" style="16" customWidth="1"/>
    <col min="12208" max="12209" width="9" style="16" customWidth="1"/>
    <col min="12210" max="12210" width="13.5703125" style="16" customWidth="1"/>
    <col min="12211" max="12212" width="9" style="16" customWidth="1"/>
    <col min="12213" max="12213" width="13.85546875" style="16" customWidth="1"/>
    <col min="12214" max="12215" width="9.140625" style="16"/>
    <col min="12216" max="12216" width="13.85546875" style="16" customWidth="1"/>
    <col min="12217" max="12218" width="9.140625" style="16"/>
    <col min="12219" max="12219" width="13.85546875" style="16" customWidth="1"/>
    <col min="12220" max="12221" width="9.140625" style="16"/>
    <col min="12222" max="12222" width="13.85546875" style="16" customWidth="1"/>
    <col min="12223" max="12224" width="9.140625" style="16"/>
    <col min="12225" max="12225" width="13.85546875" style="16" customWidth="1"/>
    <col min="12226" max="12227" width="9.140625" style="16"/>
    <col min="12228" max="12228" width="13.28515625" style="16" customWidth="1"/>
    <col min="12229" max="12229" width="9.140625" style="16"/>
    <col min="12230" max="12230" width="9" style="16" customWidth="1"/>
    <col min="12231" max="12231" width="13.28515625" style="16" customWidth="1"/>
    <col min="12232" max="12233" width="9.140625" style="16"/>
    <col min="12234" max="12234" width="13.28515625" style="16" customWidth="1"/>
    <col min="12235" max="12236" width="9.140625" style="16"/>
    <col min="12237" max="12237" width="13.28515625" style="16" customWidth="1"/>
    <col min="12238" max="12239" width="9.140625" style="16"/>
    <col min="12240" max="12240" width="13.140625" style="16" customWidth="1"/>
    <col min="12241" max="12241" width="9.140625" style="16"/>
    <col min="12242" max="12242" width="9.7109375" style="16" customWidth="1"/>
    <col min="12243" max="12243" width="13.5703125" style="16" customWidth="1"/>
    <col min="12244" max="12244" width="9.140625" style="16"/>
    <col min="12245" max="12245" width="9.7109375" style="16" customWidth="1"/>
    <col min="12246" max="12246" width="13.28515625" style="16" customWidth="1"/>
    <col min="12247" max="12248" width="9.140625" style="16"/>
    <col min="12249" max="12249" width="13.85546875" style="16" customWidth="1"/>
    <col min="12250" max="12250" width="9" style="16" customWidth="1"/>
    <col min="12251" max="12251" width="9.140625" style="16"/>
    <col min="12252" max="12252" width="10.85546875" style="16" customWidth="1"/>
    <col min="12253" max="12264" width="9.140625" style="16"/>
    <col min="12265" max="12265" width="9.7109375" style="16" customWidth="1"/>
    <col min="12266" max="12266" width="9.28515625" style="16" customWidth="1"/>
    <col min="12267" max="12267" width="9.140625" style="16"/>
    <col min="12268" max="12268" width="9.7109375" style="16" customWidth="1"/>
    <col min="12269" max="12269" width="9.28515625" style="16" customWidth="1"/>
    <col min="12270" max="12270" width="9.140625" style="16"/>
    <col min="12271" max="12271" width="9.7109375" style="16" customWidth="1"/>
    <col min="12272" max="12272" width="9.28515625" style="16" customWidth="1"/>
    <col min="12273" max="12273" width="9.140625" style="16"/>
    <col min="12274" max="12275" width="9.28515625" style="16" customWidth="1"/>
    <col min="12276" max="12276" width="9.140625" style="16"/>
    <col min="12277" max="12277" width="9.7109375" style="16" customWidth="1"/>
    <col min="12278" max="12278" width="9.28515625" style="16" customWidth="1"/>
    <col min="12279" max="12392" width="9.140625" style="16"/>
    <col min="12393" max="12393" width="23.140625" style="16" customWidth="1"/>
    <col min="12394" max="12394" width="14.140625" style="16" customWidth="1"/>
    <col min="12395" max="12396" width="9" style="16" customWidth="1"/>
    <col min="12397" max="12397" width="14.140625" style="16" customWidth="1"/>
    <col min="12398" max="12399" width="9" style="16" customWidth="1"/>
    <col min="12400" max="12400" width="14.140625" style="16" customWidth="1"/>
    <col min="12401" max="12402" width="9" style="16" customWidth="1"/>
    <col min="12403" max="12403" width="14" style="16" customWidth="1"/>
    <col min="12404" max="12405" width="9" style="16" customWidth="1"/>
    <col min="12406" max="12406" width="14" style="16" customWidth="1"/>
    <col min="12407" max="12408" width="9" style="16" customWidth="1"/>
    <col min="12409" max="12409" width="14" style="16" customWidth="1"/>
    <col min="12410" max="12411" width="9" style="16" customWidth="1"/>
    <col min="12412" max="12412" width="14.140625" style="16" customWidth="1"/>
    <col min="12413" max="12414" width="9.28515625" style="16" customWidth="1"/>
    <col min="12415" max="12415" width="14.140625" style="16" customWidth="1"/>
    <col min="12416" max="12417" width="9.28515625" style="16" customWidth="1"/>
    <col min="12418" max="12418" width="14.140625" style="16" customWidth="1"/>
    <col min="12419" max="12420" width="9.28515625" style="16" customWidth="1"/>
    <col min="12421" max="12421" width="14" style="16" customWidth="1"/>
    <col min="12422" max="12423" width="9.140625" style="16"/>
    <col min="12424" max="12424" width="14" style="16" customWidth="1"/>
    <col min="12425" max="12426" width="9.140625" style="16"/>
    <col min="12427" max="12427" width="14.140625" style="16" customWidth="1"/>
    <col min="12428" max="12429" width="9.140625" style="16"/>
    <col min="12430" max="12430" width="14" style="16" customWidth="1"/>
    <col min="12431" max="12432" width="9.140625" style="16"/>
    <col min="12433" max="12433" width="13.85546875" style="16" customWidth="1"/>
    <col min="12434" max="12435" width="9.140625" style="16"/>
    <col min="12436" max="12436" width="13.85546875" style="16" customWidth="1"/>
    <col min="12437" max="12437" width="9.140625" style="16"/>
    <col min="12438" max="12438" width="9.28515625" style="16" customWidth="1"/>
    <col min="12439" max="12439" width="13.85546875" style="16" customWidth="1"/>
    <col min="12440" max="12440" width="9" style="16" customWidth="1"/>
    <col min="12441" max="12441" width="8.85546875" style="16" customWidth="1"/>
    <col min="12442" max="12442" width="13.7109375" style="16" customWidth="1"/>
    <col min="12443" max="12443" width="9" style="16" customWidth="1"/>
    <col min="12444" max="12444" width="9.140625" style="16"/>
    <col min="12445" max="12445" width="13.7109375" style="16" customWidth="1"/>
    <col min="12446" max="12447" width="9.140625" style="16"/>
    <col min="12448" max="12448" width="13.7109375" style="16" customWidth="1"/>
    <col min="12449" max="12450" width="9.140625" style="16"/>
    <col min="12451" max="12451" width="13.7109375" style="16" customWidth="1"/>
    <col min="12452" max="12453" width="9.140625" style="16"/>
    <col min="12454" max="12454" width="13.5703125" style="16" customWidth="1"/>
    <col min="12455" max="12456" width="9.140625" style="16"/>
    <col min="12457" max="12457" width="13.5703125" style="16" customWidth="1"/>
    <col min="12458" max="12459" width="9.140625" style="16"/>
    <col min="12460" max="12460" width="13.5703125" style="16" customWidth="1"/>
    <col min="12461" max="12462" width="9.140625" style="16"/>
    <col min="12463" max="12463" width="13.5703125" style="16" customWidth="1"/>
    <col min="12464" max="12465" width="9" style="16" customWidth="1"/>
    <col min="12466" max="12466" width="13.5703125" style="16" customWidth="1"/>
    <col min="12467" max="12468" width="9" style="16" customWidth="1"/>
    <col min="12469" max="12469" width="13.85546875" style="16" customWidth="1"/>
    <col min="12470" max="12471" width="9.140625" style="16"/>
    <col min="12472" max="12472" width="13.85546875" style="16" customWidth="1"/>
    <col min="12473" max="12474" width="9.140625" style="16"/>
    <col min="12475" max="12475" width="13.85546875" style="16" customWidth="1"/>
    <col min="12476" max="12477" width="9.140625" style="16"/>
    <col min="12478" max="12478" width="13.85546875" style="16" customWidth="1"/>
    <col min="12479" max="12480" width="9.140625" style="16"/>
    <col min="12481" max="12481" width="13.85546875" style="16" customWidth="1"/>
    <col min="12482" max="12483" width="9.140625" style="16"/>
    <col min="12484" max="12484" width="13.28515625" style="16" customWidth="1"/>
    <col min="12485" max="12485" width="9.140625" style="16"/>
    <col min="12486" max="12486" width="9" style="16" customWidth="1"/>
    <col min="12487" max="12487" width="13.28515625" style="16" customWidth="1"/>
    <col min="12488" max="12489" width="9.140625" style="16"/>
    <col min="12490" max="12490" width="13.28515625" style="16" customWidth="1"/>
    <col min="12491" max="12492" width="9.140625" style="16"/>
    <col min="12493" max="12493" width="13.28515625" style="16" customWidth="1"/>
    <col min="12494" max="12495" width="9.140625" style="16"/>
    <col min="12496" max="12496" width="13.140625" style="16" customWidth="1"/>
    <col min="12497" max="12497" width="9.140625" style="16"/>
    <col min="12498" max="12498" width="9.7109375" style="16" customWidth="1"/>
    <col min="12499" max="12499" width="13.5703125" style="16" customWidth="1"/>
    <col min="12500" max="12500" width="9.140625" style="16"/>
    <col min="12501" max="12501" width="9.7109375" style="16" customWidth="1"/>
    <col min="12502" max="12502" width="13.28515625" style="16" customWidth="1"/>
    <col min="12503" max="12504" width="9.140625" style="16"/>
    <col min="12505" max="12505" width="13.85546875" style="16" customWidth="1"/>
    <col min="12506" max="12506" width="9" style="16" customWidth="1"/>
    <col min="12507" max="12507" width="9.140625" style="16"/>
    <col min="12508" max="12508" width="10.85546875" style="16" customWidth="1"/>
    <col min="12509" max="12520" width="9.140625" style="16"/>
    <col min="12521" max="12521" width="9.7109375" style="16" customWidth="1"/>
    <col min="12522" max="12522" width="9.28515625" style="16" customWidth="1"/>
    <col min="12523" max="12523" width="9.140625" style="16"/>
    <col min="12524" max="12524" width="9.7109375" style="16" customWidth="1"/>
    <col min="12525" max="12525" width="9.28515625" style="16" customWidth="1"/>
    <col min="12526" max="12526" width="9.140625" style="16"/>
    <col min="12527" max="12527" width="9.7109375" style="16" customWidth="1"/>
    <col min="12528" max="12528" width="9.28515625" style="16" customWidth="1"/>
    <col min="12529" max="12529" width="9.140625" style="16"/>
    <col min="12530" max="12531" width="9.28515625" style="16" customWidth="1"/>
    <col min="12532" max="12532" width="9.140625" style="16"/>
    <col min="12533" max="12533" width="9.7109375" style="16" customWidth="1"/>
    <col min="12534" max="12534" width="9.28515625" style="16" customWidth="1"/>
    <col min="12535" max="12648" width="9.140625" style="16"/>
    <col min="12649" max="12649" width="23.140625" style="16" customWidth="1"/>
    <col min="12650" max="12650" width="14.140625" style="16" customWidth="1"/>
    <col min="12651" max="12652" width="9" style="16" customWidth="1"/>
    <col min="12653" max="12653" width="14.140625" style="16" customWidth="1"/>
    <col min="12654" max="12655" width="9" style="16" customWidth="1"/>
    <col min="12656" max="12656" width="14.140625" style="16" customWidth="1"/>
    <col min="12657" max="12658" width="9" style="16" customWidth="1"/>
    <col min="12659" max="12659" width="14" style="16" customWidth="1"/>
    <col min="12660" max="12661" width="9" style="16" customWidth="1"/>
    <col min="12662" max="12662" width="14" style="16" customWidth="1"/>
    <col min="12663" max="12664" width="9" style="16" customWidth="1"/>
    <col min="12665" max="12665" width="14" style="16" customWidth="1"/>
    <col min="12666" max="12667" width="9" style="16" customWidth="1"/>
    <col min="12668" max="12668" width="14.140625" style="16" customWidth="1"/>
    <col min="12669" max="12670" width="9.28515625" style="16" customWidth="1"/>
    <col min="12671" max="12671" width="14.140625" style="16" customWidth="1"/>
    <col min="12672" max="12673" width="9.28515625" style="16" customWidth="1"/>
    <col min="12674" max="12674" width="14.140625" style="16" customWidth="1"/>
    <col min="12675" max="12676" width="9.28515625" style="16" customWidth="1"/>
    <col min="12677" max="12677" width="14" style="16" customWidth="1"/>
    <col min="12678" max="12679" width="9.140625" style="16"/>
    <col min="12680" max="12680" width="14" style="16" customWidth="1"/>
    <col min="12681" max="12682" width="9.140625" style="16"/>
    <col min="12683" max="12683" width="14.140625" style="16" customWidth="1"/>
    <col min="12684" max="12685" width="9.140625" style="16"/>
    <col min="12686" max="12686" width="14" style="16" customWidth="1"/>
    <col min="12687" max="12688" width="9.140625" style="16"/>
    <col min="12689" max="12689" width="13.85546875" style="16" customWidth="1"/>
    <col min="12690" max="12691" width="9.140625" style="16"/>
    <col min="12692" max="12692" width="13.85546875" style="16" customWidth="1"/>
    <col min="12693" max="12693" width="9.140625" style="16"/>
    <col min="12694" max="12694" width="9.28515625" style="16" customWidth="1"/>
    <col min="12695" max="12695" width="13.85546875" style="16" customWidth="1"/>
    <col min="12696" max="12696" width="9" style="16" customWidth="1"/>
    <col min="12697" max="12697" width="8.85546875" style="16" customWidth="1"/>
    <col min="12698" max="12698" width="13.7109375" style="16" customWidth="1"/>
    <col min="12699" max="12699" width="9" style="16" customWidth="1"/>
    <col min="12700" max="12700" width="9.140625" style="16"/>
    <col min="12701" max="12701" width="13.7109375" style="16" customWidth="1"/>
    <col min="12702" max="12703" width="9.140625" style="16"/>
    <col min="12704" max="12704" width="13.7109375" style="16" customWidth="1"/>
    <col min="12705" max="12706" width="9.140625" style="16"/>
    <col min="12707" max="12707" width="13.7109375" style="16" customWidth="1"/>
    <col min="12708" max="12709" width="9.140625" style="16"/>
    <col min="12710" max="12710" width="13.5703125" style="16" customWidth="1"/>
    <col min="12711" max="12712" width="9.140625" style="16"/>
    <col min="12713" max="12713" width="13.5703125" style="16" customWidth="1"/>
    <col min="12714" max="12715" width="9.140625" style="16"/>
    <col min="12716" max="12716" width="13.5703125" style="16" customWidth="1"/>
    <col min="12717" max="12718" width="9.140625" style="16"/>
    <col min="12719" max="12719" width="13.5703125" style="16" customWidth="1"/>
    <col min="12720" max="12721" width="9" style="16" customWidth="1"/>
    <col min="12722" max="12722" width="13.5703125" style="16" customWidth="1"/>
    <col min="12723" max="12724" width="9" style="16" customWidth="1"/>
    <col min="12725" max="12725" width="13.85546875" style="16" customWidth="1"/>
    <col min="12726" max="12727" width="9.140625" style="16"/>
    <col min="12728" max="12728" width="13.85546875" style="16" customWidth="1"/>
    <col min="12729" max="12730" width="9.140625" style="16"/>
    <col min="12731" max="12731" width="13.85546875" style="16" customWidth="1"/>
    <col min="12732" max="12733" width="9.140625" style="16"/>
    <col min="12734" max="12734" width="13.85546875" style="16" customWidth="1"/>
    <col min="12735" max="12736" width="9.140625" style="16"/>
    <col min="12737" max="12737" width="13.85546875" style="16" customWidth="1"/>
    <col min="12738" max="12739" width="9.140625" style="16"/>
    <col min="12740" max="12740" width="13.28515625" style="16" customWidth="1"/>
    <col min="12741" max="12741" width="9.140625" style="16"/>
    <col min="12742" max="12742" width="9" style="16" customWidth="1"/>
    <col min="12743" max="12743" width="13.28515625" style="16" customWidth="1"/>
    <col min="12744" max="12745" width="9.140625" style="16"/>
    <col min="12746" max="12746" width="13.28515625" style="16" customWidth="1"/>
    <col min="12747" max="12748" width="9.140625" style="16"/>
    <col min="12749" max="12749" width="13.28515625" style="16" customWidth="1"/>
    <col min="12750" max="12751" width="9.140625" style="16"/>
    <col min="12752" max="12752" width="13.140625" style="16" customWidth="1"/>
    <col min="12753" max="12753" width="9.140625" style="16"/>
    <col min="12754" max="12754" width="9.7109375" style="16" customWidth="1"/>
    <col min="12755" max="12755" width="13.5703125" style="16" customWidth="1"/>
    <col min="12756" max="12756" width="9.140625" style="16"/>
    <col min="12757" max="12757" width="9.7109375" style="16" customWidth="1"/>
    <col min="12758" max="12758" width="13.28515625" style="16" customWidth="1"/>
    <col min="12759" max="12760" width="9.140625" style="16"/>
    <col min="12761" max="12761" width="13.85546875" style="16" customWidth="1"/>
    <col min="12762" max="12762" width="9" style="16" customWidth="1"/>
    <col min="12763" max="12763" width="9.140625" style="16"/>
    <col min="12764" max="12764" width="10.85546875" style="16" customWidth="1"/>
    <col min="12765" max="12776" width="9.140625" style="16"/>
    <col min="12777" max="12777" width="9.7109375" style="16" customWidth="1"/>
    <col min="12778" max="12778" width="9.28515625" style="16" customWidth="1"/>
    <col min="12779" max="12779" width="9.140625" style="16"/>
    <col min="12780" max="12780" width="9.7109375" style="16" customWidth="1"/>
    <col min="12781" max="12781" width="9.28515625" style="16" customWidth="1"/>
    <col min="12782" max="12782" width="9.140625" style="16"/>
    <col min="12783" max="12783" width="9.7109375" style="16" customWidth="1"/>
    <col min="12784" max="12784" width="9.28515625" style="16" customWidth="1"/>
    <col min="12785" max="12785" width="9.140625" style="16"/>
    <col min="12786" max="12787" width="9.28515625" style="16" customWidth="1"/>
    <col min="12788" max="12788" width="9.140625" style="16"/>
    <col min="12789" max="12789" width="9.7109375" style="16" customWidth="1"/>
    <col min="12790" max="12790" width="9.28515625" style="16" customWidth="1"/>
    <col min="12791" max="12904" width="9.140625" style="16"/>
    <col min="12905" max="12905" width="23.140625" style="16" customWidth="1"/>
    <col min="12906" max="12906" width="14.140625" style="16" customWidth="1"/>
    <col min="12907" max="12908" width="9" style="16" customWidth="1"/>
    <col min="12909" max="12909" width="14.140625" style="16" customWidth="1"/>
    <col min="12910" max="12911" width="9" style="16" customWidth="1"/>
    <col min="12912" max="12912" width="14.140625" style="16" customWidth="1"/>
    <col min="12913" max="12914" width="9" style="16" customWidth="1"/>
    <col min="12915" max="12915" width="14" style="16" customWidth="1"/>
    <col min="12916" max="12917" width="9" style="16" customWidth="1"/>
    <col min="12918" max="12918" width="14" style="16" customWidth="1"/>
    <col min="12919" max="12920" width="9" style="16" customWidth="1"/>
    <col min="12921" max="12921" width="14" style="16" customWidth="1"/>
    <col min="12922" max="12923" width="9" style="16" customWidth="1"/>
    <col min="12924" max="12924" width="14.140625" style="16" customWidth="1"/>
    <col min="12925" max="12926" width="9.28515625" style="16" customWidth="1"/>
    <col min="12927" max="12927" width="14.140625" style="16" customWidth="1"/>
    <col min="12928" max="12929" width="9.28515625" style="16" customWidth="1"/>
    <col min="12930" max="12930" width="14.140625" style="16" customWidth="1"/>
    <col min="12931" max="12932" width="9.28515625" style="16" customWidth="1"/>
    <col min="12933" max="12933" width="14" style="16" customWidth="1"/>
    <col min="12934" max="12935" width="9.140625" style="16"/>
    <col min="12936" max="12936" width="14" style="16" customWidth="1"/>
    <col min="12937" max="12938" width="9.140625" style="16"/>
    <col min="12939" max="12939" width="14.140625" style="16" customWidth="1"/>
    <col min="12940" max="12941" width="9.140625" style="16"/>
    <col min="12942" max="12942" width="14" style="16" customWidth="1"/>
    <col min="12943" max="12944" width="9.140625" style="16"/>
    <col min="12945" max="12945" width="13.85546875" style="16" customWidth="1"/>
    <col min="12946" max="12947" width="9.140625" style="16"/>
    <col min="12948" max="12948" width="13.85546875" style="16" customWidth="1"/>
    <col min="12949" max="12949" width="9.140625" style="16"/>
    <col min="12950" max="12950" width="9.28515625" style="16" customWidth="1"/>
    <col min="12951" max="12951" width="13.85546875" style="16" customWidth="1"/>
    <col min="12952" max="12952" width="9" style="16" customWidth="1"/>
    <col min="12953" max="12953" width="8.85546875" style="16" customWidth="1"/>
    <col min="12954" max="12954" width="13.7109375" style="16" customWidth="1"/>
    <col min="12955" max="12955" width="9" style="16" customWidth="1"/>
    <col min="12956" max="12956" width="9.140625" style="16"/>
    <col min="12957" max="12957" width="13.7109375" style="16" customWidth="1"/>
    <col min="12958" max="12959" width="9.140625" style="16"/>
    <col min="12960" max="12960" width="13.7109375" style="16" customWidth="1"/>
    <col min="12961" max="12962" width="9.140625" style="16"/>
    <col min="12963" max="12963" width="13.7109375" style="16" customWidth="1"/>
    <col min="12964" max="12965" width="9.140625" style="16"/>
    <col min="12966" max="12966" width="13.5703125" style="16" customWidth="1"/>
    <col min="12967" max="12968" width="9.140625" style="16"/>
    <col min="12969" max="12969" width="13.5703125" style="16" customWidth="1"/>
    <col min="12970" max="12971" width="9.140625" style="16"/>
    <col min="12972" max="12972" width="13.5703125" style="16" customWidth="1"/>
    <col min="12973" max="12974" width="9.140625" style="16"/>
    <col min="12975" max="12975" width="13.5703125" style="16" customWidth="1"/>
    <col min="12976" max="12977" width="9" style="16" customWidth="1"/>
    <col min="12978" max="12978" width="13.5703125" style="16" customWidth="1"/>
    <col min="12979" max="12980" width="9" style="16" customWidth="1"/>
    <col min="12981" max="12981" width="13.85546875" style="16" customWidth="1"/>
    <col min="12982" max="12983" width="9.140625" style="16"/>
    <col min="12984" max="12984" width="13.85546875" style="16" customWidth="1"/>
    <col min="12985" max="12986" width="9.140625" style="16"/>
    <col min="12987" max="12987" width="13.85546875" style="16" customWidth="1"/>
    <col min="12988" max="12989" width="9.140625" style="16"/>
    <col min="12990" max="12990" width="13.85546875" style="16" customWidth="1"/>
    <col min="12991" max="12992" width="9.140625" style="16"/>
    <col min="12993" max="12993" width="13.85546875" style="16" customWidth="1"/>
    <col min="12994" max="12995" width="9.140625" style="16"/>
    <col min="12996" max="12996" width="13.28515625" style="16" customWidth="1"/>
    <col min="12997" max="12997" width="9.140625" style="16"/>
    <col min="12998" max="12998" width="9" style="16" customWidth="1"/>
    <col min="12999" max="12999" width="13.28515625" style="16" customWidth="1"/>
    <col min="13000" max="13001" width="9.140625" style="16"/>
    <col min="13002" max="13002" width="13.28515625" style="16" customWidth="1"/>
    <col min="13003" max="13004" width="9.140625" style="16"/>
    <col min="13005" max="13005" width="13.28515625" style="16" customWidth="1"/>
    <col min="13006" max="13007" width="9.140625" style="16"/>
    <col min="13008" max="13008" width="13.140625" style="16" customWidth="1"/>
    <col min="13009" max="13009" width="9.140625" style="16"/>
    <col min="13010" max="13010" width="9.7109375" style="16" customWidth="1"/>
    <col min="13011" max="13011" width="13.5703125" style="16" customWidth="1"/>
    <col min="13012" max="13012" width="9.140625" style="16"/>
    <col min="13013" max="13013" width="9.7109375" style="16" customWidth="1"/>
    <col min="13014" max="13014" width="13.28515625" style="16" customWidth="1"/>
    <col min="13015" max="13016" width="9.140625" style="16"/>
    <col min="13017" max="13017" width="13.85546875" style="16" customWidth="1"/>
    <col min="13018" max="13018" width="9" style="16" customWidth="1"/>
    <col min="13019" max="13019" width="9.140625" style="16"/>
    <col min="13020" max="13020" width="10.85546875" style="16" customWidth="1"/>
    <col min="13021" max="13032" width="9.140625" style="16"/>
    <col min="13033" max="13033" width="9.7109375" style="16" customWidth="1"/>
    <col min="13034" max="13034" width="9.28515625" style="16" customWidth="1"/>
    <col min="13035" max="13035" width="9.140625" style="16"/>
    <col min="13036" max="13036" width="9.7109375" style="16" customWidth="1"/>
    <col min="13037" max="13037" width="9.28515625" style="16" customWidth="1"/>
    <col min="13038" max="13038" width="9.140625" style="16"/>
    <col min="13039" max="13039" width="9.7109375" style="16" customWidth="1"/>
    <col min="13040" max="13040" width="9.28515625" style="16" customWidth="1"/>
    <col min="13041" max="13041" width="9.140625" style="16"/>
    <col min="13042" max="13043" width="9.28515625" style="16" customWidth="1"/>
    <col min="13044" max="13044" width="9.140625" style="16"/>
    <col min="13045" max="13045" width="9.7109375" style="16" customWidth="1"/>
    <col min="13046" max="13046" width="9.28515625" style="16" customWidth="1"/>
    <col min="13047" max="13160" width="9.140625" style="16"/>
    <col min="13161" max="13161" width="23.140625" style="16" customWidth="1"/>
    <col min="13162" max="13162" width="14.140625" style="16" customWidth="1"/>
    <col min="13163" max="13164" width="9" style="16" customWidth="1"/>
    <col min="13165" max="13165" width="14.140625" style="16" customWidth="1"/>
    <col min="13166" max="13167" width="9" style="16" customWidth="1"/>
    <col min="13168" max="13168" width="14.140625" style="16" customWidth="1"/>
    <col min="13169" max="13170" width="9" style="16" customWidth="1"/>
    <col min="13171" max="13171" width="14" style="16" customWidth="1"/>
    <col min="13172" max="13173" width="9" style="16" customWidth="1"/>
    <col min="13174" max="13174" width="14" style="16" customWidth="1"/>
    <col min="13175" max="13176" width="9" style="16" customWidth="1"/>
    <col min="13177" max="13177" width="14" style="16" customWidth="1"/>
    <col min="13178" max="13179" width="9" style="16" customWidth="1"/>
    <col min="13180" max="13180" width="14.140625" style="16" customWidth="1"/>
    <col min="13181" max="13182" width="9.28515625" style="16" customWidth="1"/>
    <col min="13183" max="13183" width="14.140625" style="16" customWidth="1"/>
    <col min="13184" max="13185" width="9.28515625" style="16" customWidth="1"/>
    <col min="13186" max="13186" width="14.140625" style="16" customWidth="1"/>
    <col min="13187" max="13188" width="9.28515625" style="16" customWidth="1"/>
    <col min="13189" max="13189" width="14" style="16" customWidth="1"/>
    <col min="13190" max="13191" width="9.140625" style="16"/>
    <col min="13192" max="13192" width="14" style="16" customWidth="1"/>
    <col min="13193" max="13194" width="9.140625" style="16"/>
    <col min="13195" max="13195" width="14.140625" style="16" customWidth="1"/>
    <col min="13196" max="13197" width="9.140625" style="16"/>
    <col min="13198" max="13198" width="14" style="16" customWidth="1"/>
    <col min="13199" max="13200" width="9.140625" style="16"/>
    <col min="13201" max="13201" width="13.85546875" style="16" customWidth="1"/>
    <col min="13202" max="13203" width="9.140625" style="16"/>
    <col min="13204" max="13204" width="13.85546875" style="16" customWidth="1"/>
    <col min="13205" max="13205" width="9.140625" style="16"/>
    <col min="13206" max="13206" width="9.28515625" style="16" customWidth="1"/>
    <col min="13207" max="13207" width="13.85546875" style="16" customWidth="1"/>
    <col min="13208" max="13208" width="9" style="16" customWidth="1"/>
    <col min="13209" max="13209" width="8.85546875" style="16" customWidth="1"/>
    <col min="13210" max="13210" width="13.7109375" style="16" customWidth="1"/>
    <col min="13211" max="13211" width="9" style="16" customWidth="1"/>
    <col min="13212" max="13212" width="9.140625" style="16"/>
    <col min="13213" max="13213" width="13.7109375" style="16" customWidth="1"/>
    <col min="13214" max="13215" width="9.140625" style="16"/>
    <col min="13216" max="13216" width="13.7109375" style="16" customWidth="1"/>
    <col min="13217" max="13218" width="9.140625" style="16"/>
    <col min="13219" max="13219" width="13.7109375" style="16" customWidth="1"/>
    <col min="13220" max="13221" width="9.140625" style="16"/>
    <col min="13222" max="13222" width="13.5703125" style="16" customWidth="1"/>
    <col min="13223" max="13224" width="9.140625" style="16"/>
    <col min="13225" max="13225" width="13.5703125" style="16" customWidth="1"/>
    <col min="13226" max="13227" width="9.140625" style="16"/>
    <col min="13228" max="13228" width="13.5703125" style="16" customWidth="1"/>
    <col min="13229" max="13230" width="9.140625" style="16"/>
    <col min="13231" max="13231" width="13.5703125" style="16" customWidth="1"/>
    <col min="13232" max="13233" width="9" style="16" customWidth="1"/>
    <col min="13234" max="13234" width="13.5703125" style="16" customWidth="1"/>
    <col min="13235" max="13236" width="9" style="16" customWidth="1"/>
    <col min="13237" max="13237" width="13.85546875" style="16" customWidth="1"/>
    <col min="13238" max="13239" width="9.140625" style="16"/>
    <col min="13240" max="13240" width="13.85546875" style="16" customWidth="1"/>
    <col min="13241" max="13242" width="9.140625" style="16"/>
    <col min="13243" max="13243" width="13.85546875" style="16" customWidth="1"/>
    <col min="13244" max="13245" width="9.140625" style="16"/>
    <col min="13246" max="13246" width="13.85546875" style="16" customWidth="1"/>
    <col min="13247" max="13248" width="9.140625" style="16"/>
    <col min="13249" max="13249" width="13.85546875" style="16" customWidth="1"/>
    <col min="13250" max="13251" width="9.140625" style="16"/>
    <col min="13252" max="13252" width="13.28515625" style="16" customWidth="1"/>
    <col min="13253" max="13253" width="9.140625" style="16"/>
    <col min="13254" max="13254" width="9" style="16" customWidth="1"/>
    <col min="13255" max="13255" width="13.28515625" style="16" customWidth="1"/>
    <col min="13256" max="13257" width="9.140625" style="16"/>
    <col min="13258" max="13258" width="13.28515625" style="16" customWidth="1"/>
    <col min="13259" max="13260" width="9.140625" style="16"/>
    <col min="13261" max="13261" width="13.28515625" style="16" customWidth="1"/>
    <col min="13262" max="13263" width="9.140625" style="16"/>
    <col min="13264" max="13264" width="13.140625" style="16" customWidth="1"/>
    <col min="13265" max="13265" width="9.140625" style="16"/>
    <col min="13266" max="13266" width="9.7109375" style="16" customWidth="1"/>
    <col min="13267" max="13267" width="13.5703125" style="16" customWidth="1"/>
    <col min="13268" max="13268" width="9.140625" style="16"/>
    <col min="13269" max="13269" width="9.7109375" style="16" customWidth="1"/>
    <col min="13270" max="13270" width="13.28515625" style="16" customWidth="1"/>
    <col min="13271" max="13272" width="9.140625" style="16"/>
    <col min="13273" max="13273" width="13.85546875" style="16" customWidth="1"/>
    <col min="13274" max="13274" width="9" style="16" customWidth="1"/>
    <col min="13275" max="13275" width="9.140625" style="16"/>
    <col min="13276" max="13276" width="10.85546875" style="16" customWidth="1"/>
    <col min="13277" max="13288" width="9.140625" style="16"/>
    <col min="13289" max="13289" width="9.7109375" style="16" customWidth="1"/>
    <col min="13290" max="13290" width="9.28515625" style="16" customWidth="1"/>
    <col min="13291" max="13291" width="9.140625" style="16"/>
    <col min="13292" max="13292" width="9.7109375" style="16" customWidth="1"/>
    <col min="13293" max="13293" width="9.28515625" style="16" customWidth="1"/>
    <col min="13294" max="13294" width="9.140625" style="16"/>
    <col min="13295" max="13295" width="9.7109375" style="16" customWidth="1"/>
    <col min="13296" max="13296" width="9.28515625" style="16" customWidth="1"/>
    <col min="13297" max="13297" width="9.140625" style="16"/>
    <col min="13298" max="13299" width="9.28515625" style="16" customWidth="1"/>
    <col min="13300" max="13300" width="9.140625" style="16"/>
    <col min="13301" max="13301" width="9.7109375" style="16" customWidth="1"/>
    <col min="13302" max="13302" width="9.28515625" style="16" customWidth="1"/>
    <col min="13303" max="13416" width="9.140625" style="16"/>
    <col min="13417" max="13417" width="23.140625" style="16" customWidth="1"/>
    <col min="13418" max="13418" width="14.140625" style="16" customWidth="1"/>
    <col min="13419" max="13420" width="9" style="16" customWidth="1"/>
    <col min="13421" max="13421" width="14.140625" style="16" customWidth="1"/>
    <col min="13422" max="13423" width="9" style="16" customWidth="1"/>
    <col min="13424" max="13424" width="14.140625" style="16" customWidth="1"/>
    <col min="13425" max="13426" width="9" style="16" customWidth="1"/>
    <col min="13427" max="13427" width="14" style="16" customWidth="1"/>
    <col min="13428" max="13429" width="9" style="16" customWidth="1"/>
    <col min="13430" max="13430" width="14" style="16" customWidth="1"/>
    <col min="13431" max="13432" width="9" style="16" customWidth="1"/>
    <col min="13433" max="13433" width="14" style="16" customWidth="1"/>
    <col min="13434" max="13435" width="9" style="16" customWidth="1"/>
    <col min="13436" max="13436" width="14.140625" style="16" customWidth="1"/>
    <col min="13437" max="13438" width="9.28515625" style="16" customWidth="1"/>
    <col min="13439" max="13439" width="14.140625" style="16" customWidth="1"/>
    <col min="13440" max="13441" width="9.28515625" style="16" customWidth="1"/>
    <col min="13442" max="13442" width="14.140625" style="16" customWidth="1"/>
    <col min="13443" max="13444" width="9.28515625" style="16" customWidth="1"/>
    <col min="13445" max="13445" width="14" style="16" customWidth="1"/>
    <col min="13446" max="13447" width="9.140625" style="16"/>
    <col min="13448" max="13448" width="14" style="16" customWidth="1"/>
    <col min="13449" max="13450" width="9.140625" style="16"/>
    <col min="13451" max="13451" width="14.140625" style="16" customWidth="1"/>
    <col min="13452" max="13453" width="9.140625" style="16"/>
    <col min="13454" max="13454" width="14" style="16" customWidth="1"/>
    <col min="13455" max="13456" width="9.140625" style="16"/>
    <col min="13457" max="13457" width="13.85546875" style="16" customWidth="1"/>
    <col min="13458" max="13459" width="9.140625" style="16"/>
    <col min="13460" max="13460" width="13.85546875" style="16" customWidth="1"/>
    <col min="13461" max="13461" width="9.140625" style="16"/>
    <col min="13462" max="13462" width="9.28515625" style="16" customWidth="1"/>
    <col min="13463" max="13463" width="13.85546875" style="16" customWidth="1"/>
    <col min="13464" max="13464" width="9" style="16" customWidth="1"/>
    <col min="13465" max="13465" width="8.85546875" style="16" customWidth="1"/>
    <col min="13466" max="13466" width="13.7109375" style="16" customWidth="1"/>
    <col min="13467" max="13467" width="9" style="16" customWidth="1"/>
    <col min="13468" max="13468" width="9.140625" style="16"/>
    <col min="13469" max="13469" width="13.7109375" style="16" customWidth="1"/>
    <col min="13470" max="13471" width="9.140625" style="16"/>
    <col min="13472" max="13472" width="13.7109375" style="16" customWidth="1"/>
    <col min="13473" max="13474" width="9.140625" style="16"/>
    <col min="13475" max="13475" width="13.7109375" style="16" customWidth="1"/>
    <col min="13476" max="13477" width="9.140625" style="16"/>
    <col min="13478" max="13478" width="13.5703125" style="16" customWidth="1"/>
    <col min="13479" max="13480" width="9.140625" style="16"/>
    <col min="13481" max="13481" width="13.5703125" style="16" customWidth="1"/>
    <col min="13482" max="13483" width="9.140625" style="16"/>
    <col min="13484" max="13484" width="13.5703125" style="16" customWidth="1"/>
    <col min="13485" max="13486" width="9.140625" style="16"/>
    <col min="13487" max="13487" width="13.5703125" style="16" customWidth="1"/>
    <col min="13488" max="13489" width="9" style="16" customWidth="1"/>
    <col min="13490" max="13490" width="13.5703125" style="16" customWidth="1"/>
    <col min="13491" max="13492" width="9" style="16" customWidth="1"/>
    <col min="13493" max="13493" width="13.85546875" style="16" customWidth="1"/>
    <col min="13494" max="13495" width="9.140625" style="16"/>
    <col min="13496" max="13496" width="13.85546875" style="16" customWidth="1"/>
    <col min="13497" max="13498" width="9.140625" style="16"/>
    <col min="13499" max="13499" width="13.85546875" style="16" customWidth="1"/>
    <col min="13500" max="13501" width="9.140625" style="16"/>
    <col min="13502" max="13502" width="13.85546875" style="16" customWidth="1"/>
    <col min="13503" max="13504" width="9.140625" style="16"/>
    <col min="13505" max="13505" width="13.85546875" style="16" customWidth="1"/>
    <col min="13506" max="13507" width="9.140625" style="16"/>
    <col min="13508" max="13508" width="13.28515625" style="16" customWidth="1"/>
    <col min="13509" max="13509" width="9.140625" style="16"/>
    <col min="13510" max="13510" width="9" style="16" customWidth="1"/>
    <col min="13511" max="13511" width="13.28515625" style="16" customWidth="1"/>
    <col min="13512" max="13513" width="9.140625" style="16"/>
    <col min="13514" max="13514" width="13.28515625" style="16" customWidth="1"/>
    <col min="13515" max="13516" width="9.140625" style="16"/>
    <col min="13517" max="13517" width="13.28515625" style="16" customWidth="1"/>
    <col min="13518" max="13519" width="9.140625" style="16"/>
    <col min="13520" max="13520" width="13.140625" style="16" customWidth="1"/>
    <col min="13521" max="13521" width="9.140625" style="16"/>
    <col min="13522" max="13522" width="9.7109375" style="16" customWidth="1"/>
    <col min="13523" max="13523" width="13.5703125" style="16" customWidth="1"/>
    <col min="13524" max="13524" width="9.140625" style="16"/>
    <col min="13525" max="13525" width="9.7109375" style="16" customWidth="1"/>
    <col min="13526" max="13526" width="13.28515625" style="16" customWidth="1"/>
    <col min="13527" max="13528" width="9.140625" style="16"/>
    <col min="13529" max="13529" width="13.85546875" style="16" customWidth="1"/>
    <col min="13530" max="13530" width="9" style="16" customWidth="1"/>
    <col min="13531" max="13531" width="9.140625" style="16"/>
    <col min="13532" max="13532" width="10.85546875" style="16" customWidth="1"/>
    <col min="13533" max="13544" width="9.140625" style="16"/>
    <col min="13545" max="13545" width="9.7109375" style="16" customWidth="1"/>
    <col min="13546" max="13546" width="9.28515625" style="16" customWidth="1"/>
    <col min="13547" max="13547" width="9.140625" style="16"/>
    <col min="13548" max="13548" width="9.7109375" style="16" customWidth="1"/>
    <col min="13549" max="13549" width="9.28515625" style="16" customWidth="1"/>
    <col min="13550" max="13550" width="9.140625" style="16"/>
    <col min="13551" max="13551" width="9.7109375" style="16" customWidth="1"/>
    <col min="13552" max="13552" width="9.28515625" style="16" customWidth="1"/>
    <col min="13553" max="13553" width="9.140625" style="16"/>
    <col min="13554" max="13555" width="9.28515625" style="16" customWidth="1"/>
    <col min="13556" max="13556" width="9.140625" style="16"/>
    <col min="13557" max="13557" width="9.7109375" style="16" customWidth="1"/>
    <col min="13558" max="13558" width="9.28515625" style="16" customWidth="1"/>
    <col min="13559" max="13672" width="9.140625" style="16"/>
    <col min="13673" max="13673" width="23.140625" style="16" customWidth="1"/>
    <col min="13674" max="13674" width="14.140625" style="16" customWidth="1"/>
    <col min="13675" max="13676" width="9" style="16" customWidth="1"/>
    <col min="13677" max="13677" width="14.140625" style="16" customWidth="1"/>
    <col min="13678" max="13679" width="9" style="16" customWidth="1"/>
    <col min="13680" max="13680" width="14.140625" style="16" customWidth="1"/>
    <col min="13681" max="13682" width="9" style="16" customWidth="1"/>
    <col min="13683" max="13683" width="14" style="16" customWidth="1"/>
    <col min="13684" max="13685" width="9" style="16" customWidth="1"/>
    <col min="13686" max="13686" width="14" style="16" customWidth="1"/>
    <col min="13687" max="13688" width="9" style="16" customWidth="1"/>
    <col min="13689" max="13689" width="14" style="16" customWidth="1"/>
    <col min="13690" max="13691" width="9" style="16" customWidth="1"/>
    <col min="13692" max="13692" width="14.140625" style="16" customWidth="1"/>
    <col min="13693" max="13694" width="9.28515625" style="16" customWidth="1"/>
    <col min="13695" max="13695" width="14.140625" style="16" customWidth="1"/>
    <col min="13696" max="13697" width="9.28515625" style="16" customWidth="1"/>
    <col min="13698" max="13698" width="14.140625" style="16" customWidth="1"/>
    <col min="13699" max="13700" width="9.28515625" style="16" customWidth="1"/>
    <col min="13701" max="13701" width="14" style="16" customWidth="1"/>
    <col min="13702" max="13703" width="9.140625" style="16"/>
    <col min="13704" max="13704" width="14" style="16" customWidth="1"/>
    <col min="13705" max="13706" width="9.140625" style="16"/>
    <col min="13707" max="13707" width="14.140625" style="16" customWidth="1"/>
    <col min="13708" max="13709" width="9.140625" style="16"/>
    <col min="13710" max="13710" width="14" style="16" customWidth="1"/>
    <col min="13711" max="13712" width="9.140625" style="16"/>
    <col min="13713" max="13713" width="13.85546875" style="16" customWidth="1"/>
    <col min="13714" max="13715" width="9.140625" style="16"/>
    <col min="13716" max="13716" width="13.85546875" style="16" customWidth="1"/>
    <col min="13717" max="13717" width="9.140625" style="16"/>
    <col min="13718" max="13718" width="9.28515625" style="16" customWidth="1"/>
    <col min="13719" max="13719" width="13.85546875" style="16" customWidth="1"/>
    <col min="13720" max="13720" width="9" style="16" customWidth="1"/>
    <col min="13721" max="13721" width="8.85546875" style="16" customWidth="1"/>
    <col min="13722" max="13722" width="13.7109375" style="16" customWidth="1"/>
    <col min="13723" max="13723" width="9" style="16" customWidth="1"/>
    <col min="13724" max="13724" width="9.140625" style="16"/>
    <col min="13725" max="13725" width="13.7109375" style="16" customWidth="1"/>
    <col min="13726" max="13727" width="9.140625" style="16"/>
    <col min="13728" max="13728" width="13.7109375" style="16" customWidth="1"/>
    <col min="13729" max="13730" width="9.140625" style="16"/>
    <col min="13731" max="13731" width="13.7109375" style="16" customWidth="1"/>
    <col min="13732" max="13733" width="9.140625" style="16"/>
    <col min="13734" max="13734" width="13.5703125" style="16" customWidth="1"/>
    <col min="13735" max="13736" width="9.140625" style="16"/>
    <col min="13737" max="13737" width="13.5703125" style="16" customWidth="1"/>
    <col min="13738" max="13739" width="9.140625" style="16"/>
    <col min="13740" max="13740" width="13.5703125" style="16" customWidth="1"/>
    <col min="13741" max="13742" width="9.140625" style="16"/>
    <col min="13743" max="13743" width="13.5703125" style="16" customWidth="1"/>
    <col min="13744" max="13745" width="9" style="16" customWidth="1"/>
    <col min="13746" max="13746" width="13.5703125" style="16" customWidth="1"/>
    <col min="13747" max="13748" width="9" style="16" customWidth="1"/>
    <col min="13749" max="13749" width="13.85546875" style="16" customWidth="1"/>
    <col min="13750" max="13751" width="9.140625" style="16"/>
    <col min="13752" max="13752" width="13.85546875" style="16" customWidth="1"/>
    <col min="13753" max="13754" width="9.140625" style="16"/>
    <col min="13755" max="13755" width="13.85546875" style="16" customWidth="1"/>
    <col min="13756" max="13757" width="9.140625" style="16"/>
    <col min="13758" max="13758" width="13.85546875" style="16" customWidth="1"/>
    <col min="13759" max="13760" width="9.140625" style="16"/>
    <col min="13761" max="13761" width="13.85546875" style="16" customWidth="1"/>
    <col min="13762" max="13763" width="9.140625" style="16"/>
    <col min="13764" max="13764" width="13.28515625" style="16" customWidth="1"/>
    <col min="13765" max="13765" width="9.140625" style="16"/>
    <col min="13766" max="13766" width="9" style="16" customWidth="1"/>
    <col min="13767" max="13767" width="13.28515625" style="16" customWidth="1"/>
    <col min="13768" max="13769" width="9.140625" style="16"/>
    <col min="13770" max="13770" width="13.28515625" style="16" customWidth="1"/>
    <col min="13771" max="13772" width="9.140625" style="16"/>
    <col min="13773" max="13773" width="13.28515625" style="16" customWidth="1"/>
    <col min="13774" max="13775" width="9.140625" style="16"/>
    <col min="13776" max="13776" width="13.140625" style="16" customWidth="1"/>
    <col min="13777" max="13777" width="9.140625" style="16"/>
    <col min="13778" max="13778" width="9.7109375" style="16" customWidth="1"/>
    <col min="13779" max="13779" width="13.5703125" style="16" customWidth="1"/>
    <col min="13780" max="13780" width="9.140625" style="16"/>
    <col min="13781" max="13781" width="9.7109375" style="16" customWidth="1"/>
    <col min="13782" max="13782" width="13.28515625" style="16" customWidth="1"/>
    <col min="13783" max="13784" width="9.140625" style="16"/>
    <col min="13785" max="13785" width="13.85546875" style="16" customWidth="1"/>
    <col min="13786" max="13786" width="9" style="16" customWidth="1"/>
    <col min="13787" max="13787" width="9.140625" style="16"/>
    <col min="13788" max="13788" width="10.85546875" style="16" customWidth="1"/>
    <col min="13789" max="13800" width="9.140625" style="16"/>
    <col min="13801" max="13801" width="9.7109375" style="16" customWidth="1"/>
    <col min="13802" max="13802" width="9.28515625" style="16" customWidth="1"/>
    <col min="13803" max="13803" width="9.140625" style="16"/>
    <col min="13804" max="13804" width="9.7109375" style="16" customWidth="1"/>
    <col min="13805" max="13805" width="9.28515625" style="16" customWidth="1"/>
    <col min="13806" max="13806" width="9.140625" style="16"/>
    <col min="13807" max="13807" width="9.7109375" style="16" customWidth="1"/>
    <col min="13808" max="13808" width="9.28515625" style="16" customWidth="1"/>
    <col min="13809" max="13809" width="9.140625" style="16"/>
    <col min="13810" max="13811" width="9.28515625" style="16" customWidth="1"/>
    <col min="13812" max="13812" width="9.140625" style="16"/>
    <col min="13813" max="13813" width="9.7109375" style="16" customWidth="1"/>
    <col min="13814" max="13814" width="9.28515625" style="16" customWidth="1"/>
    <col min="13815" max="13928" width="9.140625" style="16"/>
    <col min="13929" max="13929" width="23.140625" style="16" customWidth="1"/>
    <col min="13930" max="13930" width="14.140625" style="16" customWidth="1"/>
    <col min="13931" max="13932" width="9" style="16" customWidth="1"/>
    <col min="13933" max="13933" width="14.140625" style="16" customWidth="1"/>
    <col min="13934" max="13935" width="9" style="16" customWidth="1"/>
    <col min="13936" max="13936" width="14.140625" style="16" customWidth="1"/>
    <col min="13937" max="13938" width="9" style="16" customWidth="1"/>
    <col min="13939" max="13939" width="14" style="16" customWidth="1"/>
    <col min="13940" max="13941" width="9" style="16" customWidth="1"/>
    <col min="13942" max="13942" width="14" style="16" customWidth="1"/>
    <col min="13943" max="13944" width="9" style="16" customWidth="1"/>
    <col min="13945" max="13945" width="14" style="16" customWidth="1"/>
    <col min="13946" max="13947" width="9" style="16" customWidth="1"/>
    <col min="13948" max="13948" width="14.140625" style="16" customWidth="1"/>
    <col min="13949" max="13950" width="9.28515625" style="16" customWidth="1"/>
    <col min="13951" max="13951" width="14.140625" style="16" customWidth="1"/>
    <col min="13952" max="13953" width="9.28515625" style="16" customWidth="1"/>
    <col min="13954" max="13954" width="14.140625" style="16" customWidth="1"/>
    <col min="13955" max="13956" width="9.28515625" style="16" customWidth="1"/>
    <col min="13957" max="13957" width="14" style="16" customWidth="1"/>
    <col min="13958" max="13959" width="9.140625" style="16"/>
    <col min="13960" max="13960" width="14" style="16" customWidth="1"/>
    <col min="13961" max="13962" width="9.140625" style="16"/>
    <col min="13963" max="13963" width="14.140625" style="16" customWidth="1"/>
    <col min="13964" max="13965" width="9.140625" style="16"/>
    <col min="13966" max="13966" width="14" style="16" customWidth="1"/>
    <col min="13967" max="13968" width="9.140625" style="16"/>
    <col min="13969" max="13969" width="13.85546875" style="16" customWidth="1"/>
    <col min="13970" max="13971" width="9.140625" style="16"/>
    <col min="13972" max="13972" width="13.85546875" style="16" customWidth="1"/>
    <col min="13973" max="13973" width="9.140625" style="16"/>
    <col min="13974" max="13974" width="9.28515625" style="16" customWidth="1"/>
    <col min="13975" max="13975" width="13.85546875" style="16" customWidth="1"/>
    <col min="13976" max="13976" width="9" style="16" customWidth="1"/>
    <col min="13977" max="13977" width="8.85546875" style="16" customWidth="1"/>
    <col min="13978" max="13978" width="13.7109375" style="16" customWidth="1"/>
    <col min="13979" max="13979" width="9" style="16" customWidth="1"/>
    <col min="13980" max="13980" width="9.140625" style="16"/>
    <col min="13981" max="13981" width="13.7109375" style="16" customWidth="1"/>
    <col min="13982" max="13983" width="9.140625" style="16"/>
    <col min="13984" max="13984" width="13.7109375" style="16" customWidth="1"/>
    <col min="13985" max="13986" width="9.140625" style="16"/>
    <col min="13987" max="13987" width="13.7109375" style="16" customWidth="1"/>
    <col min="13988" max="13989" width="9.140625" style="16"/>
    <col min="13990" max="13990" width="13.5703125" style="16" customWidth="1"/>
    <col min="13991" max="13992" width="9.140625" style="16"/>
    <col min="13993" max="13993" width="13.5703125" style="16" customWidth="1"/>
    <col min="13994" max="13995" width="9.140625" style="16"/>
    <col min="13996" max="13996" width="13.5703125" style="16" customWidth="1"/>
    <col min="13997" max="13998" width="9.140625" style="16"/>
    <col min="13999" max="13999" width="13.5703125" style="16" customWidth="1"/>
    <col min="14000" max="14001" width="9" style="16" customWidth="1"/>
    <col min="14002" max="14002" width="13.5703125" style="16" customWidth="1"/>
    <col min="14003" max="14004" width="9" style="16" customWidth="1"/>
    <col min="14005" max="14005" width="13.85546875" style="16" customWidth="1"/>
    <col min="14006" max="14007" width="9.140625" style="16"/>
    <col min="14008" max="14008" width="13.85546875" style="16" customWidth="1"/>
    <col min="14009" max="14010" width="9.140625" style="16"/>
    <col min="14011" max="14011" width="13.85546875" style="16" customWidth="1"/>
    <col min="14012" max="14013" width="9.140625" style="16"/>
    <col min="14014" max="14014" width="13.85546875" style="16" customWidth="1"/>
    <col min="14015" max="14016" width="9.140625" style="16"/>
    <col min="14017" max="14017" width="13.85546875" style="16" customWidth="1"/>
    <col min="14018" max="14019" width="9.140625" style="16"/>
    <col min="14020" max="14020" width="13.28515625" style="16" customWidth="1"/>
    <col min="14021" max="14021" width="9.140625" style="16"/>
    <col min="14022" max="14022" width="9" style="16" customWidth="1"/>
    <col min="14023" max="14023" width="13.28515625" style="16" customWidth="1"/>
    <col min="14024" max="14025" width="9.140625" style="16"/>
    <col min="14026" max="14026" width="13.28515625" style="16" customWidth="1"/>
    <col min="14027" max="14028" width="9.140625" style="16"/>
    <col min="14029" max="14029" width="13.28515625" style="16" customWidth="1"/>
    <col min="14030" max="14031" width="9.140625" style="16"/>
    <col min="14032" max="14032" width="13.140625" style="16" customWidth="1"/>
    <col min="14033" max="14033" width="9.140625" style="16"/>
    <col min="14034" max="14034" width="9.7109375" style="16" customWidth="1"/>
    <col min="14035" max="14035" width="13.5703125" style="16" customWidth="1"/>
    <col min="14036" max="14036" width="9.140625" style="16"/>
    <col min="14037" max="14037" width="9.7109375" style="16" customWidth="1"/>
    <col min="14038" max="14038" width="13.28515625" style="16" customWidth="1"/>
    <col min="14039" max="14040" width="9.140625" style="16"/>
    <col min="14041" max="14041" width="13.85546875" style="16" customWidth="1"/>
    <col min="14042" max="14042" width="9" style="16" customWidth="1"/>
    <col min="14043" max="14043" width="9.140625" style="16"/>
    <col min="14044" max="14044" width="10.85546875" style="16" customWidth="1"/>
    <col min="14045" max="14056" width="9.140625" style="16"/>
    <col min="14057" max="14057" width="9.7109375" style="16" customWidth="1"/>
    <col min="14058" max="14058" width="9.28515625" style="16" customWidth="1"/>
    <col min="14059" max="14059" width="9.140625" style="16"/>
    <col min="14060" max="14060" width="9.7109375" style="16" customWidth="1"/>
    <col min="14061" max="14061" width="9.28515625" style="16" customWidth="1"/>
    <col min="14062" max="14062" width="9.140625" style="16"/>
    <col min="14063" max="14063" width="9.7109375" style="16" customWidth="1"/>
    <col min="14064" max="14064" width="9.28515625" style="16" customWidth="1"/>
    <col min="14065" max="14065" width="9.140625" style="16"/>
    <col min="14066" max="14067" width="9.28515625" style="16" customWidth="1"/>
    <col min="14068" max="14068" width="9.140625" style="16"/>
    <col min="14069" max="14069" width="9.7109375" style="16" customWidth="1"/>
    <col min="14070" max="14070" width="9.28515625" style="16" customWidth="1"/>
    <col min="14071" max="14184" width="9.140625" style="16"/>
    <col min="14185" max="14185" width="23.140625" style="16" customWidth="1"/>
    <col min="14186" max="14186" width="14.140625" style="16" customWidth="1"/>
    <col min="14187" max="14188" width="9" style="16" customWidth="1"/>
    <col min="14189" max="14189" width="14.140625" style="16" customWidth="1"/>
    <col min="14190" max="14191" width="9" style="16" customWidth="1"/>
    <col min="14192" max="14192" width="14.140625" style="16" customWidth="1"/>
    <col min="14193" max="14194" width="9" style="16" customWidth="1"/>
    <col min="14195" max="14195" width="14" style="16" customWidth="1"/>
    <col min="14196" max="14197" width="9" style="16" customWidth="1"/>
    <col min="14198" max="14198" width="14" style="16" customWidth="1"/>
    <col min="14199" max="14200" width="9" style="16" customWidth="1"/>
    <col min="14201" max="14201" width="14" style="16" customWidth="1"/>
    <col min="14202" max="14203" width="9" style="16" customWidth="1"/>
    <col min="14204" max="14204" width="14.140625" style="16" customWidth="1"/>
    <col min="14205" max="14206" width="9.28515625" style="16" customWidth="1"/>
    <col min="14207" max="14207" width="14.140625" style="16" customWidth="1"/>
    <col min="14208" max="14209" width="9.28515625" style="16" customWidth="1"/>
    <col min="14210" max="14210" width="14.140625" style="16" customWidth="1"/>
    <col min="14211" max="14212" width="9.28515625" style="16" customWidth="1"/>
    <col min="14213" max="14213" width="14" style="16" customWidth="1"/>
    <col min="14214" max="14215" width="9.140625" style="16"/>
    <col min="14216" max="14216" width="14" style="16" customWidth="1"/>
    <col min="14217" max="14218" width="9.140625" style="16"/>
    <col min="14219" max="14219" width="14.140625" style="16" customWidth="1"/>
    <col min="14220" max="14221" width="9.140625" style="16"/>
    <col min="14222" max="14222" width="14" style="16" customWidth="1"/>
    <col min="14223" max="14224" width="9.140625" style="16"/>
    <col min="14225" max="14225" width="13.85546875" style="16" customWidth="1"/>
    <col min="14226" max="14227" width="9.140625" style="16"/>
    <col min="14228" max="14228" width="13.85546875" style="16" customWidth="1"/>
    <col min="14229" max="14229" width="9.140625" style="16"/>
    <col min="14230" max="14230" width="9.28515625" style="16" customWidth="1"/>
    <col min="14231" max="14231" width="13.85546875" style="16" customWidth="1"/>
    <col min="14232" max="14232" width="9" style="16" customWidth="1"/>
    <col min="14233" max="14233" width="8.85546875" style="16" customWidth="1"/>
    <col min="14234" max="14234" width="13.7109375" style="16" customWidth="1"/>
    <col min="14235" max="14235" width="9" style="16" customWidth="1"/>
    <col min="14236" max="14236" width="9.140625" style="16"/>
    <col min="14237" max="14237" width="13.7109375" style="16" customWidth="1"/>
    <col min="14238" max="14239" width="9.140625" style="16"/>
    <col min="14240" max="14240" width="13.7109375" style="16" customWidth="1"/>
    <col min="14241" max="14242" width="9.140625" style="16"/>
    <col min="14243" max="14243" width="13.7109375" style="16" customWidth="1"/>
    <col min="14244" max="14245" width="9.140625" style="16"/>
    <col min="14246" max="14246" width="13.5703125" style="16" customWidth="1"/>
    <col min="14247" max="14248" width="9.140625" style="16"/>
    <col min="14249" max="14249" width="13.5703125" style="16" customWidth="1"/>
    <col min="14250" max="14251" width="9.140625" style="16"/>
    <col min="14252" max="14252" width="13.5703125" style="16" customWidth="1"/>
    <col min="14253" max="14254" width="9.140625" style="16"/>
    <col min="14255" max="14255" width="13.5703125" style="16" customWidth="1"/>
    <col min="14256" max="14257" width="9" style="16" customWidth="1"/>
    <col min="14258" max="14258" width="13.5703125" style="16" customWidth="1"/>
    <col min="14259" max="14260" width="9" style="16" customWidth="1"/>
    <col min="14261" max="14261" width="13.85546875" style="16" customWidth="1"/>
    <col min="14262" max="14263" width="9.140625" style="16"/>
    <col min="14264" max="14264" width="13.85546875" style="16" customWidth="1"/>
    <col min="14265" max="14266" width="9.140625" style="16"/>
    <col min="14267" max="14267" width="13.85546875" style="16" customWidth="1"/>
    <col min="14268" max="14269" width="9.140625" style="16"/>
    <col min="14270" max="14270" width="13.85546875" style="16" customWidth="1"/>
    <col min="14271" max="14272" width="9.140625" style="16"/>
    <col min="14273" max="14273" width="13.85546875" style="16" customWidth="1"/>
    <col min="14274" max="14275" width="9.140625" style="16"/>
    <col min="14276" max="14276" width="13.28515625" style="16" customWidth="1"/>
    <col min="14277" max="14277" width="9.140625" style="16"/>
    <col min="14278" max="14278" width="9" style="16" customWidth="1"/>
    <col min="14279" max="14279" width="13.28515625" style="16" customWidth="1"/>
    <col min="14280" max="14281" width="9.140625" style="16"/>
    <col min="14282" max="14282" width="13.28515625" style="16" customWidth="1"/>
    <col min="14283" max="14284" width="9.140625" style="16"/>
    <col min="14285" max="14285" width="13.28515625" style="16" customWidth="1"/>
    <col min="14286" max="14287" width="9.140625" style="16"/>
    <col min="14288" max="14288" width="13.140625" style="16" customWidth="1"/>
    <col min="14289" max="14289" width="9.140625" style="16"/>
    <col min="14290" max="14290" width="9.7109375" style="16" customWidth="1"/>
    <col min="14291" max="14291" width="13.5703125" style="16" customWidth="1"/>
    <col min="14292" max="14292" width="9.140625" style="16"/>
    <col min="14293" max="14293" width="9.7109375" style="16" customWidth="1"/>
    <col min="14294" max="14294" width="13.28515625" style="16" customWidth="1"/>
    <col min="14295" max="14296" width="9.140625" style="16"/>
    <col min="14297" max="14297" width="13.85546875" style="16" customWidth="1"/>
    <col min="14298" max="14298" width="9" style="16" customWidth="1"/>
    <col min="14299" max="14299" width="9.140625" style="16"/>
    <col min="14300" max="14300" width="10.85546875" style="16" customWidth="1"/>
    <col min="14301" max="14312" width="9.140625" style="16"/>
    <col min="14313" max="14313" width="9.7109375" style="16" customWidth="1"/>
    <col min="14314" max="14314" width="9.28515625" style="16" customWidth="1"/>
    <col min="14315" max="14315" width="9.140625" style="16"/>
    <col min="14316" max="14316" width="9.7109375" style="16" customWidth="1"/>
    <col min="14317" max="14317" width="9.28515625" style="16" customWidth="1"/>
    <col min="14318" max="14318" width="9.140625" style="16"/>
    <col min="14319" max="14319" width="9.7109375" style="16" customWidth="1"/>
    <col min="14320" max="14320" width="9.28515625" style="16" customWidth="1"/>
    <col min="14321" max="14321" width="9.140625" style="16"/>
    <col min="14322" max="14323" width="9.28515625" style="16" customWidth="1"/>
    <col min="14324" max="14324" width="9.140625" style="16"/>
    <col min="14325" max="14325" width="9.7109375" style="16" customWidth="1"/>
    <col min="14326" max="14326" width="9.28515625" style="16" customWidth="1"/>
    <col min="14327" max="14440" width="9.140625" style="16"/>
    <col min="14441" max="14441" width="23.140625" style="16" customWidth="1"/>
    <col min="14442" max="14442" width="14.140625" style="16" customWidth="1"/>
    <col min="14443" max="14444" width="9" style="16" customWidth="1"/>
    <col min="14445" max="14445" width="14.140625" style="16" customWidth="1"/>
    <col min="14446" max="14447" width="9" style="16" customWidth="1"/>
    <col min="14448" max="14448" width="14.140625" style="16" customWidth="1"/>
    <col min="14449" max="14450" width="9" style="16" customWidth="1"/>
    <col min="14451" max="14451" width="14" style="16" customWidth="1"/>
    <col min="14452" max="14453" width="9" style="16" customWidth="1"/>
    <col min="14454" max="14454" width="14" style="16" customWidth="1"/>
    <col min="14455" max="14456" width="9" style="16" customWidth="1"/>
    <col min="14457" max="14457" width="14" style="16" customWidth="1"/>
    <col min="14458" max="14459" width="9" style="16" customWidth="1"/>
    <col min="14460" max="14460" width="14.140625" style="16" customWidth="1"/>
    <col min="14461" max="14462" width="9.28515625" style="16" customWidth="1"/>
    <col min="14463" max="14463" width="14.140625" style="16" customWidth="1"/>
    <col min="14464" max="14465" width="9.28515625" style="16" customWidth="1"/>
    <col min="14466" max="14466" width="14.140625" style="16" customWidth="1"/>
    <col min="14467" max="14468" width="9.28515625" style="16" customWidth="1"/>
    <col min="14469" max="14469" width="14" style="16" customWidth="1"/>
    <col min="14470" max="14471" width="9.140625" style="16"/>
    <col min="14472" max="14472" width="14" style="16" customWidth="1"/>
    <col min="14473" max="14474" width="9.140625" style="16"/>
    <col min="14475" max="14475" width="14.140625" style="16" customWidth="1"/>
    <col min="14476" max="14477" width="9.140625" style="16"/>
    <col min="14478" max="14478" width="14" style="16" customWidth="1"/>
    <col min="14479" max="14480" width="9.140625" style="16"/>
    <col min="14481" max="14481" width="13.85546875" style="16" customWidth="1"/>
    <col min="14482" max="14483" width="9.140625" style="16"/>
    <col min="14484" max="14484" width="13.85546875" style="16" customWidth="1"/>
    <col min="14485" max="14485" width="9.140625" style="16"/>
    <col min="14486" max="14486" width="9.28515625" style="16" customWidth="1"/>
    <col min="14487" max="14487" width="13.85546875" style="16" customWidth="1"/>
    <col min="14488" max="14488" width="9" style="16" customWidth="1"/>
    <col min="14489" max="14489" width="8.85546875" style="16" customWidth="1"/>
    <col min="14490" max="14490" width="13.7109375" style="16" customWidth="1"/>
    <col min="14491" max="14491" width="9" style="16" customWidth="1"/>
    <col min="14492" max="14492" width="9.140625" style="16"/>
    <col min="14493" max="14493" width="13.7109375" style="16" customWidth="1"/>
    <col min="14494" max="14495" width="9.140625" style="16"/>
    <col min="14496" max="14496" width="13.7109375" style="16" customWidth="1"/>
    <col min="14497" max="14498" width="9.140625" style="16"/>
    <col min="14499" max="14499" width="13.7109375" style="16" customWidth="1"/>
    <col min="14500" max="14501" width="9.140625" style="16"/>
    <col min="14502" max="14502" width="13.5703125" style="16" customWidth="1"/>
    <col min="14503" max="14504" width="9.140625" style="16"/>
    <col min="14505" max="14505" width="13.5703125" style="16" customWidth="1"/>
    <col min="14506" max="14507" width="9.140625" style="16"/>
    <col min="14508" max="14508" width="13.5703125" style="16" customWidth="1"/>
    <col min="14509" max="14510" width="9.140625" style="16"/>
    <col min="14511" max="14511" width="13.5703125" style="16" customWidth="1"/>
    <col min="14512" max="14513" width="9" style="16" customWidth="1"/>
    <col min="14514" max="14514" width="13.5703125" style="16" customWidth="1"/>
    <col min="14515" max="14516" width="9" style="16" customWidth="1"/>
    <col min="14517" max="14517" width="13.85546875" style="16" customWidth="1"/>
    <col min="14518" max="14519" width="9.140625" style="16"/>
    <col min="14520" max="14520" width="13.85546875" style="16" customWidth="1"/>
    <col min="14521" max="14522" width="9.140625" style="16"/>
    <col min="14523" max="14523" width="13.85546875" style="16" customWidth="1"/>
    <col min="14524" max="14525" width="9.140625" style="16"/>
    <col min="14526" max="14526" width="13.85546875" style="16" customWidth="1"/>
    <col min="14527" max="14528" width="9.140625" style="16"/>
    <col min="14529" max="14529" width="13.85546875" style="16" customWidth="1"/>
    <col min="14530" max="14531" width="9.140625" style="16"/>
    <col min="14532" max="14532" width="13.28515625" style="16" customWidth="1"/>
    <col min="14533" max="14533" width="9.140625" style="16"/>
    <col min="14534" max="14534" width="9" style="16" customWidth="1"/>
    <col min="14535" max="14535" width="13.28515625" style="16" customWidth="1"/>
    <col min="14536" max="14537" width="9.140625" style="16"/>
    <col min="14538" max="14538" width="13.28515625" style="16" customWidth="1"/>
    <col min="14539" max="14540" width="9.140625" style="16"/>
    <col min="14541" max="14541" width="13.28515625" style="16" customWidth="1"/>
    <col min="14542" max="14543" width="9.140625" style="16"/>
    <col min="14544" max="14544" width="13.140625" style="16" customWidth="1"/>
    <col min="14545" max="14545" width="9.140625" style="16"/>
    <col min="14546" max="14546" width="9.7109375" style="16" customWidth="1"/>
    <col min="14547" max="14547" width="13.5703125" style="16" customWidth="1"/>
    <col min="14548" max="14548" width="9.140625" style="16"/>
    <col min="14549" max="14549" width="9.7109375" style="16" customWidth="1"/>
    <col min="14550" max="14550" width="13.28515625" style="16" customWidth="1"/>
    <col min="14551" max="14552" width="9.140625" style="16"/>
    <col min="14553" max="14553" width="13.85546875" style="16" customWidth="1"/>
    <col min="14554" max="14554" width="9" style="16" customWidth="1"/>
    <col min="14555" max="14555" width="9.140625" style="16"/>
    <col min="14556" max="14556" width="10.85546875" style="16" customWidth="1"/>
    <col min="14557" max="14568" width="9.140625" style="16"/>
    <col min="14569" max="14569" width="9.7109375" style="16" customWidth="1"/>
    <col min="14570" max="14570" width="9.28515625" style="16" customWidth="1"/>
    <col min="14571" max="14571" width="9.140625" style="16"/>
    <col min="14572" max="14572" width="9.7109375" style="16" customWidth="1"/>
    <col min="14573" max="14573" width="9.28515625" style="16" customWidth="1"/>
    <col min="14574" max="14574" width="9.140625" style="16"/>
    <col min="14575" max="14575" width="9.7109375" style="16" customWidth="1"/>
    <col min="14576" max="14576" width="9.28515625" style="16" customWidth="1"/>
    <col min="14577" max="14577" width="9.140625" style="16"/>
    <col min="14578" max="14579" width="9.28515625" style="16" customWidth="1"/>
    <col min="14580" max="14580" width="9.140625" style="16"/>
    <col min="14581" max="14581" width="9.7109375" style="16" customWidth="1"/>
    <col min="14582" max="14582" width="9.28515625" style="16" customWidth="1"/>
    <col min="14583" max="14696" width="9.140625" style="16"/>
    <col min="14697" max="14697" width="23.140625" style="16" customWidth="1"/>
    <col min="14698" max="14698" width="14.140625" style="16" customWidth="1"/>
    <col min="14699" max="14700" width="9" style="16" customWidth="1"/>
    <col min="14701" max="14701" width="14.140625" style="16" customWidth="1"/>
    <col min="14702" max="14703" width="9" style="16" customWidth="1"/>
    <col min="14704" max="14704" width="14.140625" style="16" customWidth="1"/>
    <col min="14705" max="14706" width="9" style="16" customWidth="1"/>
    <col min="14707" max="14707" width="14" style="16" customWidth="1"/>
    <col min="14708" max="14709" width="9" style="16" customWidth="1"/>
    <col min="14710" max="14710" width="14" style="16" customWidth="1"/>
    <col min="14711" max="14712" width="9" style="16" customWidth="1"/>
    <col min="14713" max="14713" width="14" style="16" customWidth="1"/>
    <col min="14714" max="14715" width="9" style="16" customWidth="1"/>
    <col min="14716" max="14716" width="14.140625" style="16" customWidth="1"/>
    <col min="14717" max="14718" width="9.28515625" style="16" customWidth="1"/>
    <col min="14719" max="14719" width="14.140625" style="16" customWidth="1"/>
    <col min="14720" max="14721" width="9.28515625" style="16" customWidth="1"/>
    <col min="14722" max="14722" width="14.140625" style="16" customWidth="1"/>
    <col min="14723" max="14724" width="9.28515625" style="16" customWidth="1"/>
    <col min="14725" max="14725" width="14" style="16" customWidth="1"/>
    <col min="14726" max="14727" width="9.140625" style="16"/>
    <col min="14728" max="14728" width="14" style="16" customWidth="1"/>
    <col min="14729" max="14730" width="9.140625" style="16"/>
    <col min="14731" max="14731" width="14.140625" style="16" customWidth="1"/>
    <col min="14732" max="14733" width="9.140625" style="16"/>
    <col min="14734" max="14734" width="14" style="16" customWidth="1"/>
    <col min="14735" max="14736" width="9.140625" style="16"/>
    <col min="14737" max="14737" width="13.85546875" style="16" customWidth="1"/>
    <col min="14738" max="14739" width="9.140625" style="16"/>
    <col min="14740" max="14740" width="13.85546875" style="16" customWidth="1"/>
    <col min="14741" max="14741" width="9.140625" style="16"/>
    <col min="14742" max="14742" width="9.28515625" style="16" customWidth="1"/>
    <col min="14743" max="14743" width="13.85546875" style="16" customWidth="1"/>
    <col min="14744" max="14744" width="9" style="16" customWidth="1"/>
    <col min="14745" max="14745" width="8.85546875" style="16" customWidth="1"/>
    <col min="14746" max="14746" width="13.7109375" style="16" customWidth="1"/>
    <col min="14747" max="14747" width="9" style="16" customWidth="1"/>
    <col min="14748" max="14748" width="9.140625" style="16"/>
    <col min="14749" max="14749" width="13.7109375" style="16" customWidth="1"/>
    <col min="14750" max="14751" width="9.140625" style="16"/>
    <col min="14752" max="14752" width="13.7109375" style="16" customWidth="1"/>
    <col min="14753" max="14754" width="9.140625" style="16"/>
    <col min="14755" max="14755" width="13.7109375" style="16" customWidth="1"/>
    <col min="14756" max="14757" width="9.140625" style="16"/>
    <col min="14758" max="14758" width="13.5703125" style="16" customWidth="1"/>
    <col min="14759" max="14760" width="9.140625" style="16"/>
    <col min="14761" max="14761" width="13.5703125" style="16" customWidth="1"/>
    <col min="14762" max="14763" width="9.140625" style="16"/>
    <col min="14764" max="14764" width="13.5703125" style="16" customWidth="1"/>
    <col min="14765" max="14766" width="9.140625" style="16"/>
    <col min="14767" max="14767" width="13.5703125" style="16" customWidth="1"/>
    <col min="14768" max="14769" width="9" style="16" customWidth="1"/>
    <col min="14770" max="14770" width="13.5703125" style="16" customWidth="1"/>
    <col min="14771" max="14772" width="9" style="16" customWidth="1"/>
    <col min="14773" max="14773" width="13.85546875" style="16" customWidth="1"/>
    <col min="14774" max="14775" width="9.140625" style="16"/>
    <col min="14776" max="14776" width="13.85546875" style="16" customWidth="1"/>
    <col min="14777" max="14778" width="9.140625" style="16"/>
    <col min="14779" max="14779" width="13.85546875" style="16" customWidth="1"/>
    <col min="14780" max="14781" width="9.140625" style="16"/>
    <col min="14782" max="14782" width="13.85546875" style="16" customWidth="1"/>
    <col min="14783" max="14784" width="9.140625" style="16"/>
    <col min="14785" max="14785" width="13.85546875" style="16" customWidth="1"/>
    <col min="14786" max="14787" width="9.140625" style="16"/>
    <col min="14788" max="14788" width="13.28515625" style="16" customWidth="1"/>
    <col min="14789" max="14789" width="9.140625" style="16"/>
    <col min="14790" max="14790" width="9" style="16" customWidth="1"/>
    <col min="14791" max="14791" width="13.28515625" style="16" customWidth="1"/>
    <col min="14792" max="14793" width="9.140625" style="16"/>
    <col min="14794" max="14794" width="13.28515625" style="16" customWidth="1"/>
    <col min="14795" max="14796" width="9.140625" style="16"/>
    <col min="14797" max="14797" width="13.28515625" style="16" customWidth="1"/>
    <col min="14798" max="14799" width="9.140625" style="16"/>
    <col min="14800" max="14800" width="13.140625" style="16" customWidth="1"/>
    <col min="14801" max="14801" width="9.140625" style="16"/>
    <col min="14802" max="14802" width="9.7109375" style="16" customWidth="1"/>
    <col min="14803" max="14803" width="13.5703125" style="16" customWidth="1"/>
    <col min="14804" max="14804" width="9.140625" style="16"/>
    <col min="14805" max="14805" width="9.7109375" style="16" customWidth="1"/>
    <col min="14806" max="14806" width="13.28515625" style="16" customWidth="1"/>
    <col min="14807" max="14808" width="9.140625" style="16"/>
    <col min="14809" max="14809" width="13.85546875" style="16" customWidth="1"/>
    <col min="14810" max="14810" width="9" style="16" customWidth="1"/>
    <col min="14811" max="14811" width="9.140625" style="16"/>
    <col min="14812" max="14812" width="10.85546875" style="16" customWidth="1"/>
    <col min="14813" max="14824" width="9.140625" style="16"/>
    <col min="14825" max="14825" width="9.7109375" style="16" customWidth="1"/>
    <col min="14826" max="14826" width="9.28515625" style="16" customWidth="1"/>
    <col min="14827" max="14827" width="9.140625" style="16"/>
    <col min="14828" max="14828" width="9.7109375" style="16" customWidth="1"/>
    <col min="14829" max="14829" width="9.28515625" style="16" customWidth="1"/>
    <col min="14830" max="14830" width="9.140625" style="16"/>
    <col min="14831" max="14831" width="9.7109375" style="16" customWidth="1"/>
    <col min="14832" max="14832" width="9.28515625" style="16" customWidth="1"/>
    <col min="14833" max="14833" width="9.140625" style="16"/>
    <col min="14834" max="14835" width="9.28515625" style="16" customWidth="1"/>
    <col min="14836" max="14836" width="9.140625" style="16"/>
    <col min="14837" max="14837" width="9.7109375" style="16" customWidth="1"/>
    <col min="14838" max="14838" width="9.28515625" style="16" customWidth="1"/>
    <col min="14839" max="14952" width="9.140625" style="16"/>
    <col min="14953" max="14953" width="23.140625" style="16" customWidth="1"/>
    <col min="14954" max="14954" width="14.140625" style="16" customWidth="1"/>
    <col min="14955" max="14956" width="9" style="16" customWidth="1"/>
    <col min="14957" max="14957" width="14.140625" style="16" customWidth="1"/>
    <col min="14958" max="14959" width="9" style="16" customWidth="1"/>
    <col min="14960" max="14960" width="14.140625" style="16" customWidth="1"/>
    <col min="14961" max="14962" width="9" style="16" customWidth="1"/>
    <col min="14963" max="14963" width="14" style="16" customWidth="1"/>
    <col min="14964" max="14965" width="9" style="16" customWidth="1"/>
    <col min="14966" max="14966" width="14" style="16" customWidth="1"/>
    <col min="14967" max="14968" width="9" style="16" customWidth="1"/>
    <col min="14969" max="14969" width="14" style="16" customWidth="1"/>
    <col min="14970" max="14971" width="9" style="16" customWidth="1"/>
    <col min="14972" max="14972" width="14.140625" style="16" customWidth="1"/>
    <col min="14973" max="14974" width="9.28515625" style="16" customWidth="1"/>
    <col min="14975" max="14975" width="14.140625" style="16" customWidth="1"/>
    <col min="14976" max="14977" width="9.28515625" style="16" customWidth="1"/>
    <col min="14978" max="14978" width="14.140625" style="16" customWidth="1"/>
    <col min="14979" max="14980" width="9.28515625" style="16" customWidth="1"/>
    <col min="14981" max="14981" width="14" style="16" customWidth="1"/>
    <col min="14982" max="14983" width="9.140625" style="16"/>
    <col min="14984" max="14984" width="14" style="16" customWidth="1"/>
    <col min="14985" max="14986" width="9.140625" style="16"/>
    <col min="14987" max="14987" width="14.140625" style="16" customWidth="1"/>
    <col min="14988" max="14989" width="9.140625" style="16"/>
    <col min="14990" max="14990" width="14" style="16" customWidth="1"/>
    <col min="14991" max="14992" width="9.140625" style="16"/>
    <col min="14993" max="14993" width="13.85546875" style="16" customWidth="1"/>
    <col min="14994" max="14995" width="9.140625" style="16"/>
    <col min="14996" max="14996" width="13.85546875" style="16" customWidth="1"/>
    <col min="14997" max="14997" width="9.140625" style="16"/>
    <col min="14998" max="14998" width="9.28515625" style="16" customWidth="1"/>
    <col min="14999" max="14999" width="13.85546875" style="16" customWidth="1"/>
    <col min="15000" max="15000" width="9" style="16" customWidth="1"/>
    <col min="15001" max="15001" width="8.85546875" style="16" customWidth="1"/>
    <col min="15002" max="15002" width="13.7109375" style="16" customWidth="1"/>
    <col min="15003" max="15003" width="9" style="16" customWidth="1"/>
    <col min="15004" max="15004" width="9.140625" style="16"/>
    <col min="15005" max="15005" width="13.7109375" style="16" customWidth="1"/>
    <col min="15006" max="15007" width="9.140625" style="16"/>
    <col min="15008" max="15008" width="13.7109375" style="16" customWidth="1"/>
    <col min="15009" max="15010" width="9.140625" style="16"/>
    <col min="15011" max="15011" width="13.7109375" style="16" customWidth="1"/>
    <col min="15012" max="15013" width="9.140625" style="16"/>
    <col min="15014" max="15014" width="13.5703125" style="16" customWidth="1"/>
    <col min="15015" max="15016" width="9.140625" style="16"/>
    <col min="15017" max="15017" width="13.5703125" style="16" customWidth="1"/>
    <col min="15018" max="15019" width="9.140625" style="16"/>
    <col min="15020" max="15020" width="13.5703125" style="16" customWidth="1"/>
    <col min="15021" max="15022" width="9.140625" style="16"/>
    <col min="15023" max="15023" width="13.5703125" style="16" customWidth="1"/>
    <col min="15024" max="15025" width="9" style="16" customWidth="1"/>
    <col min="15026" max="15026" width="13.5703125" style="16" customWidth="1"/>
    <col min="15027" max="15028" width="9" style="16" customWidth="1"/>
    <col min="15029" max="15029" width="13.85546875" style="16" customWidth="1"/>
    <col min="15030" max="15031" width="9.140625" style="16"/>
    <col min="15032" max="15032" width="13.85546875" style="16" customWidth="1"/>
    <col min="15033" max="15034" width="9.140625" style="16"/>
    <col min="15035" max="15035" width="13.85546875" style="16" customWidth="1"/>
    <col min="15036" max="15037" width="9.140625" style="16"/>
    <col min="15038" max="15038" width="13.85546875" style="16" customWidth="1"/>
    <col min="15039" max="15040" width="9.140625" style="16"/>
    <col min="15041" max="15041" width="13.85546875" style="16" customWidth="1"/>
    <col min="15042" max="15043" width="9.140625" style="16"/>
    <col min="15044" max="15044" width="13.28515625" style="16" customWidth="1"/>
    <col min="15045" max="15045" width="9.140625" style="16"/>
    <col min="15046" max="15046" width="9" style="16" customWidth="1"/>
    <col min="15047" max="15047" width="13.28515625" style="16" customWidth="1"/>
    <col min="15048" max="15049" width="9.140625" style="16"/>
    <col min="15050" max="15050" width="13.28515625" style="16" customWidth="1"/>
    <col min="15051" max="15052" width="9.140625" style="16"/>
    <col min="15053" max="15053" width="13.28515625" style="16" customWidth="1"/>
    <col min="15054" max="15055" width="9.140625" style="16"/>
    <col min="15056" max="15056" width="13.140625" style="16" customWidth="1"/>
    <col min="15057" max="15057" width="9.140625" style="16"/>
    <col min="15058" max="15058" width="9.7109375" style="16" customWidth="1"/>
    <col min="15059" max="15059" width="13.5703125" style="16" customWidth="1"/>
    <col min="15060" max="15060" width="9.140625" style="16"/>
    <col min="15061" max="15061" width="9.7109375" style="16" customWidth="1"/>
    <col min="15062" max="15062" width="13.28515625" style="16" customWidth="1"/>
    <col min="15063" max="15064" width="9.140625" style="16"/>
    <col min="15065" max="15065" width="13.85546875" style="16" customWidth="1"/>
    <col min="15066" max="15066" width="9" style="16" customWidth="1"/>
    <col min="15067" max="15067" width="9.140625" style="16"/>
    <col min="15068" max="15068" width="10.85546875" style="16" customWidth="1"/>
    <col min="15069" max="15080" width="9.140625" style="16"/>
    <col min="15081" max="15081" width="9.7109375" style="16" customWidth="1"/>
    <col min="15082" max="15082" width="9.28515625" style="16" customWidth="1"/>
    <col min="15083" max="15083" width="9.140625" style="16"/>
    <col min="15084" max="15084" width="9.7109375" style="16" customWidth="1"/>
    <col min="15085" max="15085" width="9.28515625" style="16" customWidth="1"/>
    <col min="15086" max="15086" width="9.140625" style="16"/>
    <col min="15087" max="15087" width="9.7109375" style="16" customWidth="1"/>
    <col min="15088" max="15088" width="9.28515625" style="16" customWidth="1"/>
    <col min="15089" max="15089" width="9.140625" style="16"/>
    <col min="15090" max="15091" width="9.28515625" style="16" customWidth="1"/>
    <col min="15092" max="15092" width="9.140625" style="16"/>
    <col min="15093" max="15093" width="9.7109375" style="16" customWidth="1"/>
    <col min="15094" max="15094" width="9.28515625" style="16" customWidth="1"/>
    <col min="15095" max="15208" width="9.140625" style="16"/>
    <col min="15209" max="15209" width="23.140625" style="16" customWidth="1"/>
    <col min="15210" max="15210" width="14.140625" style="16" customWidth="1"/>
    <col min="15211" max="15212" width="9" style="16" customWidth="1"/>
    <col min="15213" max="15213" width="14.140625" style="16" customWidth="1"/>
    <col min="15214" max="15215" width="9" style="16" customWidth="1"/>
    <col min="15216" max="15216" width="14.140625" style="16" customWidth="1"/>
    <col min="15217" max="15218" width="9" style="16" customWidth="1"/>
    <col min="15219" max="15219" width="14" style="16" customWidth="1"/>
    <col min="15220" max="15221" width="9" style="16" customWidth="1"/>
    <col min="15222" max="15222" width="14" style="16" customWidth="1"/>
    <col min="15223" max="15224" width="9" style="16" customWidth="1"/>
    <col min="15225" max="15225" width="14" style="16" customWidth="1"/>
    <col min="15226" max="15227" width="9" style="16" customWidth="1"/>
    <col min="15228" max="15228" width="14.140625" style="16" customWidth="1"/>
    <col min="15229" max="15230" width="9.28515625" style="16" customWidth="1"/>
    <col min="15231" max="15231" width="14.140625" style="16" customWidth="1"/>
    <col min="15232" max="15233" width="9.28515625" style="16" customWidth="1"/>
    <col min="15234" max="15234" width="14.140625" style="16" customWidth="1"/>
    <col min="15235" max="15236" width="9.28515625" style="16" customWidth="1"/>
    <col min="15237" max="15237" width="14" style="16" customWidth="1"/>
    <col min="15238" max="15239" width="9.140625" style="16"/>
    <col min="15240" max="15240" width="14" style="16" customWidth="1"/>
    <col min="15241" max="15242" width="9.140625" style="16"/>
    <col min="15243" max="15243" width="14.140625" style="16" customWidth="1"/>
    <col min="15244" max="15245" width="9.140625" style="16"/>
    <col min="15246" max="15246" width="14" style="16" customWidth="1"/>
    <col min="15247" max="15248" width="9.140625" style="16"/>
    <col min="15249" max="15249" width="13.85546875" style="16" customWidth="1"/>
    <col min="15250" max="15251" width="9.140625" style="16"/>
    <col min="15252" max="15252" width="13.85546875" style="16" customWidth="1"/>
    <col min="15253" max="15253" width="9.140625" style="16"/>
    <col min="15254" max="15254" width="9.28515625" style="16" customWidth="1"/>
    <col min="15255" max="15255" width="13.85546875" style="16" customWidth="1"/>
    <col min="15256" max="15256" width="9" style="16" customWidth="1"/>
    <col min="15257" max="15257" width="8.85546875" style="16" customWidth="1"/>
    <col min="15258" max="15258" width="13.7109375" style="16" customWidth="1"/>
    <col min="15259" max="15259" width="9" style="16" customWidth="1"/>
    <col min="15260" max="15260" width="9.140625" style="16"/>
    <col min="15261" max="15261" width="13.7109375" style="16" customWidth="1"/>
    <col min="15262" max="15263" width="9.140625" style="16"/>
    <col min="15264" max="15264" width="13.7109375" style="16" customWidth="1"/>
    <col min="15265" max="15266" width="9.140625" style="16"/>
    <col min="15267" max="15267" width="13.7109375" style="16" customWidth="1"/>
    <col min="15268" max="15269" width="9.140625" style="16"/>
    <col min="15270" max="15270" width="13.5703125" style="16" customWidth="1"/>
    <col min="15271" max="15272" width="9.140625" style="16"/>
    <col min="15273" max="15273" width="13.5703125" style="16" customWidth="1"/>
    <col min="15274" max="15275" width="9.140625" style="16"/>
    <col min="15276" max="15276" width="13.5703125" style="16" customWidth="1"/>
    <col min="15277" max="15278" width="9.140625" style="16"/>
    <col min="15279" max="15279" width="13.5703125" style="16" customWidth="1"/>
    <col min="15280" max="15281" width="9" style="16" customWidth="1"/>
    <col min="15282" max="15282" width="13.5703125" style="16" customWidth="1"/>
    <col min="15283" max="15284" width="9" style="16" customWidth="1"/>
    <col min="15285" max="15285" width="13.85546875" style="16" customWidth="1"/>
    <col min="15286" max="15287" width="9.140625" style="16"/>
    <col min="15288" max="15288" width="13.85546875" style="16" customWidth="1"/>
    <col min="15289" max="15290" width="9.140625" style="16"/>
    <col min="15291" max="15291" width="13.85546875" style="16" customWidth="1"/>
    <col min="15292" max="15293" width="9.140625" style="16"/>
    <col min="15294" max="15294" width="13.85546875" style="16" customWidth="1"/>
    <col min="15295" max="15296" width="9.140625" style="16"/>
    <col min="15297" max="15297" width="13.85546875" style="16" customWidth="1"/>
    <col min="15298" max="15299" width="9.140625" style="16"/>
    <col min="15300" max="15300" width="13.28515625" style="16" customWidth="1"/>
    <col min="15301" max="15301" width="9.140625" style="16"/>
    <col min="15302" max="15302" width="9" style="16" customWidth="1"/>
    <col min="15303" max="15303" width="13.28515625" style="16" customWidth="1"/>
    <col min="15304" max="15305" width="9.140625" style="16"/>
    <col min="15306" max="15306" width="13.28515625" style="16" customWidth="1"/>
    <col min="15307" max="15308" width="9.140625" style="16"/>
    <col min="15309" max="15309" width="13.28515625" style="16" customWidth="1"/>
    <col min="15310" max="15311" width="9.140625" style="16"/>
    <col min="15312" max="15312" width="13.140625" style="16" customWidth="1"/>
    <col min="15313" max="15313" width="9.140625" style="16"/>
    <col min="15314" max="15314" width="9.7109375" style="16" customWidth="1"/>
    <col min="15315" max="15315" width="13.5703125" style="16" customWidth="1"/>
    <col min="15316" max="15316" width="9.140625" style="16"/>
    <col min="15317" max="15317" width="9.7109375" style="16" customWidth="1"/>
    <col min="15318" max="15318" width="13.28515625" style="16" customWidth="1"/>
    <col min="15319" max="15320" width="9.140625" style="16"/>
    <col min="15321" max="15321" width="13.85546875" style="16" customWidth="1"/>
    <col min="15322" max="15322" width="9" style="16" customWidth="1"/>
    <col min="15323" max="15323" width="9.140625" style="16"/>
    <col min="15324" max="15324" width="10.85546875" style="16" customWidth="1"/>
    <col min="15325" max="15336" width="9.140625" style="16"/>
    <col min="15337" max="15337" width="9.7109375" style="16" customWidth="1"/>
    <col min="15338" max="15338" width="9.28515625" style="16" customWidth="1"/>
    <col min="15339" max="15339" width="9.140625" style="16"/>
    <col min="15340" max="15340" width="9.7109375" style="16" customWidth="1"/>
    <col min="15341" max="15341" width="9.28515625" style="16" customWidth="1"/>
    <col min="15342" max="15342" width="9.140625" style="16"/>
    <col min="15343" max="15343" width="9.7109375" style="16" customWidth="1"/>
    <col min="15344" max="15344" width="9.28515625" style="16" customWidth="1"/>
    <col min="15345" max="15345" width="9.140625" style="16"/>
    <col min="15346" max="15347" width="9.28515625" style="16" customWidth="1"/>
    <col min="15348" max="15348" width="9.140625" style="16"/>
    <col min="15349" max="15349" width="9.7109375" style="16" customWidth="1"/>
    <col min="15350" max="15350" width="9.28515625" style="16" customWidth="1"/>
    <col min="15351" max="15464" width="9.140625" style="16"/>
    <col min="15465" max="15465" width="23.140625" style="16" customWidth="1"/>
    <col min="15466" max="15466" width="14.140625" style="16" customWidth="1"/>
    <col min="15467" max="15468" width="9" style="16" customWidth="1"/>
    <col min="15469" max="15469" width="14.140625" style="16" customWidth="1"/>
    <col min="15470" max="15471" width="9" style="16" customWidth="1"/>
    <col min="15472" max="15472" width="14.140625" style="16" customWidth="1"/>
    <col min="15473" max="15474" width="9" style="16" customWidth="1"/>
    <col min="15475" max="15475" width="14" style="16" customWidth="1"/>
    <col min="15476" max="15477" width="9" style="16" customWidth="1"/>
    <col min="15478" max="15478" width="14" style="16" customWidth="1"/>
    <col min="15479" max="15480" width="9" style="16" customWidth="1"/>
    <col min="15481" max="15481" width="14" style="16" customWidth="1"/>
    <col min="15482" max="15483" width="9" style="16" customWidth="1"/>
    <col min="15484" max="15484" width="14.140625" style="16" customWidth="1"/>
    <col min="15485" max="15486" width="9.28515625" style="16" customWidth="1"/>
    <col min="15487" max="15487" width="14.140625" style="16" customWidth="1"/>
    <col min="15488" max="15489" width="9.28515625" style="16" customWidth="1"/>
    <col min="15490" max="15490" width="14.140625" style="16" customWidth="1"/>
    <col min="15491" max="15492" width="9.28515625" style="16" customWidth="1"/>
    <col min="15493" max="15493" width="14" style="16" customWidth="1"/>
    <col min="15494" max="15495" width="9.140625" style="16"/>
    <col min="15496" max="15496" width="14" style="16" customWidth="1"/>
    <col min="15497" max="15498" width="9.140625" style="16"/>
    <col min="15499" max="15499" width="14.140625" style="16" customWidth="1"/>
    <col min="15500" max="15501" width="9.140625" style="16"/>
    <col min="15502" max="15502" width="14" style="16" customWidth="1"/>
    <col min="15503" max="15504" width="9.140625" style="16"/>
    <col min="15505" max="15505" width="13.85546875" style="16" customWidth="1"/>
    <col min="15506" max="15507" width="9.140625" style="16"/>
    <col min="15508" max="15508" width="13.85546875" style="16" customWidth="1"/>
    <col min="15509" max="15509" width="9.140625" style="16"/>
    <col min="15510" max="15510" width="9.28515625" style="16" customWidth="1"/>
    <col min="15511" max="15511" width="13.85546875" style="16" customWidth="1"/>
    <col min="15512" max="15512" width="9" style="16" customWidth="1"/>
    <col min="15513" max="15513" width="8.85546875" style="16" customWidth="1"/>
    <col min="15514" max="15514" width="13.7109375" style="16" customWidth="1"/>
    <col min="15515" max="15515" width="9" style="16" customWidth="1"/>
    <col min="15516" max="15516" width="9.140625" style="16"/>
    <col min="15517" max="15517" width="13.7109375" style="16" customWidth="1"/>
    <col min="15518" max="15519" width="9.140625" style="16"/>
    <col min="15520" max="15520" width="13.7109375" style="16" customWidth="1"/>
    <col min="15521" max="15522" width="9.140625" style="16"/>
    <col min="15523" max="15523" width="13.7109375" style="16" customWidth="1"/>
    <col min="15524" max="15525" width="9.140625" style="16"/>
    <col min="15526" max="15526" width="13.5703125" style="16" customWidth="1"/>
    <col min="15527" max="15528" width="9.140625" style="16"/>
    <col min="15529" max="15529" width="13.5703125" style="16" customWidth="1"/>
    <col min="15530" max="15531" width="9.140625" style="16"/>
    <col min="15532" max="15532" width="13.5703125" style="16" customWidth="1"/>
    <col min="15533" max="15534" width="9.140625" style="16"/>
    <col min="15535" max="15535" width="13.5703125" style="16" customWidth="1"/>
    <col min="15536" max="15537" width="9" style="16" customWidth="1"/>
    <col min="15538" max="15538" width="13.5703125" style="16" customWidth="1"/>
    <col min="15539" max="15540" width="9" style="16" customWidth="1"/>
    <col min="15541" max="15541" width="13.85546875" style="16" customWidth="1"/>
    <col min="15542" max="15543" width="9.140625" style="16"/>
    <col min="15544" max="15544" width="13.85546875" style="16" customWidth="1"/>
    <col min="15545" max="15546" width="9.140625" style="16"/>
    <col min="15547" max="15547" width="13.85546875" style="16" customWidth="1"/>
    <col min="15548" max="15549" width="9.140625" style="16"/>
    <col min="15550" max="15550" width="13.85546875" style="16" customWidth="1"/>
    <col min="15551" max="15552" width="9.140625" style="16"/>
    <col min="15553" max="15553" width="13.85546875" style="16" customWidth="1"/>
    <col min="15554" max="15555" width="9.140625" style="16"/>
    <col min="15556" max="15556" width="13.28515625" style="16" customWidth="1"/>
    <col min="15557" max="15557" width="9.140625" style="16"/>
    <col min="15558" max="15558" width="9" style="16" customWidth="1"/>
    <col min="15559" max="15559" width="13.28515625" style="16" customWidth="1"/>
    <col min="15560" max="15561" width="9.140625" style="16"/>
    <col min="15562" max="15562" width="13.28515625" style="16" customWidth="1"/>
    <col min="15563" max="15564" width="9.140625" style="16"/>
    <col min="15565" max="15565" width="13.28515625" style="16" customWidth="1"/>
    <col min="15566" max="15567" width="9.140625" style="16"/>
    <col min="15568" max="15568" width="13.140625" style="16" customWidth="1"/>
    <col min="15569" max="15569" width="9.140625" style="16"/>
    <col min="15570" max="15570" width="9.7109375" style="16" customWidth="1"/>
    <col min="15571" max="15571" width="13.5703125" style="16" customWidth="1"/>
    <col min="15572" max="15572" width="9.140625" style="16"/>
    <col min="15573" max="15573" width="9.7109375" style="16" customWidth="1"/>
    <col min="15574" max="15574" width="13.28515625" style="16" customWidth="1"/>
    <col min="15575" max="15576" width="9.140625" style="16"/>
    <col min="15577" max="15577" width="13.85546875" style="16" customWidth="1"/>
    <col min="15578" max="15578" width="9" style="16" customWidth="1"/>
    <col min="15579" max="15579" width="9.140625" style="16"/>
    <col min="15580" max="15580" width="10.85546875" style="16" customWidth="1"/>
    <col min="15581" max="15592" width="9.140625" style="16"/>
    <col min="15593" max="15593" width="9.7109375" style="16" customWidth="1"/>
    <col min="15594" max="15594" width="9.28515625" style="16" customWidth="1"/>
    <col min="15595" max="15595" width="9.140625" style="16"/>
    <col min="15596" max="15596" width="9.7109375" style="16" customWidth="1"/>
    <col min="15597" max="15597" width="9.28515625" style="16" customWidth="1"/>
    <col min="15598" max="15598" width="9.140625" style="16"/>
    <col min="15599" max="15599" width="9.7109375" style="16" customWidth="1"/>
    <col min="15600" max="15600" width="9.28515625" style="16" customWidth="1"/>
    <col min="15601" max="15601" width="9.140625" style="16"/>
    <col min="15602" max="15603" width="9.28515625" style="16" customWidth="1"/>
    <col min="15604" max="15604" width="9.140625" style="16"/>
    <col min="15605" max="15605" width="9.7109375" style="16" customWidth="1"/>
    <col min="15606" max="15606" width="9.28515625" style="16" customWidth="1"/>
    <col min="15607" max="15720" width="9.140625" style="16"/>
    <col min="15721" max="15721" width="23.140625" style="16" customWidth="1"/>
    <col min="15722" max="15722" width="14.140625" style="16" customWidth="1"/>
    <col min="15723" max="15724" width="9" style="16" customWidth="1"/>
    <col min="15725" max="15725" width="14.140625" style="16" customWidth="1"/>
    <col min="15726" max="15727" width="9" style="16" customWidth="1"/>
    <col min="15728" max="15728" width="14.140625" style="16" customWidth="1"/>
    <col min="15729" max="15730" width="9" style="16" customWidth="1"/>
    <col min="15731" max="15731" width="14" style="16" customWidth="1"/>
    <col min="15732" max="15733" width="9" style="16" customWidth="1"/>
    <col min="15734" max="15734" width="14" style="16" customWidth="1"/>
    <col min="15735" max="15736" width="9" style="16" customWidth="1"/>
    <col min="15737" max="15737" width="14" style="16" customWidth="1"/>
    <col min="15738" max="15739" width="9" style="16" customWidth="1"/>
    <col min="15740" max="15740" width="14.140625" style="16" customWidth="1"/>
    <col min="15741" max="15742" width="9.28515625" style="16" customWidth="1"/>
    <col min="15743" max="15743" width="14.140625" style="16" customWidth="1"/>
    <col min="15744" max="15745" width="9.28515625" style="16" customWidth="1"/>
    <col min="15746" max="15746" width="14.140625" style="16" customWidth="1"/>
    <col min="15747" max="15748" width="9.28515625" style="16" customWidth="1"/>
    <col min="15749" max="15749" width="14" style="16" customWidth="1"/>
    <col min="15750" max="15751" width="9.140625" style="16"/>
    <col min="15752" max="15752" width="14" style="16" customWidth="1"/>
    <col min="15753" max="15754" width="9.140625" style="16"/>
    <col min="15755" max="15755" width="14.140625" style="16" customWidth="1"/>
    <col min="15756" max="15757" width="9.140625" style="16"/>
    <col min="15758" max="15758" width="14" style="16" customWidth="1"/>
    <col min="15759" max="15760" width="9.140625" style="16"/>
    <col min="15761" max="15761" width="13.85546875" style="16" customWidth="1"/>
    <col min="15762" max="15763" width="9.140625" style="16"/>
    <col min="15764" max="15764" width="13.85546875" style="16" customWidth="1"/>
    <col min="15765" max="15765" width="9.140625" style="16"/>
    <col min="15766" max="15766" width="9.28515625" style="16" customWidth="1"/>
    <col min="15767" max="15767" width="13.85546875" style="16" customWidth="1"/>
    <col min="15768" max="15768" width="9" style="16" customWidth="1"/>
    <col min="15769" max="15769" width="8.85546875" style="16" customWidth="1"/>
    <col min="15770" max="15770" width="13.7109375" style="16" customWidth="1"/>
    <col min="15771" max="15771" width="9" style="16" customWidth="1"/>
    <col min="15772" max="15772" width="9.140625" style="16"/>
    <col min="15773" max="15773" width="13.7109375" style="16" customWidth="1"/>
    <col min="15774" max="15775" width="9.140625" style="16"/>
    <col min="15776" max="15776" width="13.7109375" style="16" customWidth="1"/>
    <col min="15777" max="15778" width="9.140625" style="16"/>
    <col min="15779" max="15779" width="13.7109375" style="16" customWidth="1"/>
    <col min="15780" max="15781" width="9.140625" style="16"/>
    <col min="15782" max="15782" width="13.5703125" style="16" customWidth="1"/>
    <col min="15783" max="15784" width="9.140625" style="16"/>
    <col min="15785" max="15785" width="13.5703125" style="16" customWidth="1"/>
    <col min="15786" max="15787" width="9.140625" style="16"/>
    <col min="15788" max="15788" width="13.5703125" style="16" customWidth="1"/>
    <col min="15789" max="15790" width="9.140625" style="16"/>
    <col min="15791" max="15791" width="13.5703125" style="16" customWidth="1"/>
    <col min="15792" max="15793" width="9" style="16" customWidth="1"/>
    <col min="15794" max="15794" width="13.5703125" style="16" customWidth="1"/>
    <col min="15795" max="15796" width="9" style="16" customWidth="1"/>
    <col min="15797" max="15797" width="13.85546875" style="16" customWidth="1"/>
    <col min="15798" max="15799" width="9.140625" style="16"/>
    <col min="15800" max="15800" width="13.85546875" style="16" customWidth="1"/>
    <col min="15801" max="15802" width="9.140625" style="16"/>
    <col min="15803" max="15803" width="13.85546875" style="16" customWidth="1"/>
    <col min="15804" max="15805" width="9.140625" style="16"/>
    <col min="15806" max="15806" width="13.85546875" style="16" customWidth="1"/>
    <col min="15807" max="15808" width="9.140625" style="16"/>
    <col min="15809" max="15809" width="13.85546875" style="16" customWidth="1"/>
    <col min="15810" max="15811" width="9.140625" style="16"/>
    <col min="15812" max="15812" width="13.28515625" style="16" customWidth="1"/>
    <col min="15813" max="15813" width="9.140625" style="16"/>
    <col min="15814" max="15814" width="9" style="16" customWidth="1"/>
    <col min="15815" max="15815" width="13.28515625" style="16" customWidth="1"/>
    <col min="15816" max="15817" width="9.140625" style="16"/>
    <col min="15818" max="15818" width="13.28515625" style="16" customWidth="1"/>
    <col min="15819" max="15820" width="9.140625" style="16"/>
    <col min="15821" max="15821" width="13.28515625" style="16" customWidth="1"/>
    <col min="15822" max="15823" width="9.140625" style="16"/>
    <col min="15824" max="15824" width="13.140625" style="16" customWidth="1"/>
    <col min="15825" max="15825" width="9.140625" style="16"/>
    <col min="15826" max="15826" width="9.7109375" style="16" customWidth="1"/>
    <col min="15827" max="15827" width="13.5703125" style="16" customWidth="1"/>
    <col min="15828" max="15828" width="9.140625" style="16"/>
    <col min="15829" max="15829" width="9.7109375" style="16" customWidth="1"/>
    <col min="15830" max="15830" width="13.28515625" style="16" customWidth="1"/>
    <col min="15831" max="15832" width="9.140625" style="16"/>
    <col min="15833" max="15833" width="13.85546875" style="16" customWidth="1"/>
    <col min="15834" max="15834" width="9" style="16" customWidth="1"/>
    <col min="15835" max="15835" width="9.140625" style="16"/>
    <col min="15836" max="15836" width="10.85546875" style="16" customWidth="1"/>
    <col min="15837" max="15848" width="9.140625" style="16"/>
    <col min="15849" max="15849" width="9.7109375" style="16" customWidth="1"/>
    <col min="15850" max="15850" width="9.28515625" style="16" customWidth="1"/>
    <col min="15851" max="15851" width="9.140625" style="16"/>
    <col min="15852" max="15852" width="9.7109375" style="16" customWidth="1"/>
    <col min="15853" max="15853" width="9.28515625" style="16" customWidth="1"/>
    <col min="15854" max="15854" width="9.140625" style="16"/>
    <col min="15855" max="15855" width="9.7109375" style="16" customWidth="1"/>
    <col min="15856" max="15856" width="9.28515625" style="16" customWidth="1"/>
    <col min="15857" max="15857" width="9.140625" style="16"/>
    <col min="15858" max="15859" width="9.28515625" style="16" customWidth="1"/>
    <col min="15860" max="15860" width="9.140625" style="16"/>
    <col min="15861" max="15861" width="9.7109375" style="16" customWidth="1"/>
    <col min="15862" max="15862" width="9.28515625" style="16" customWidth="1"/>
    <col min="15863" max="15976" width="9.140625" style="16"/>
    <col min="15977" max="15977" width="23.140625" style="16" customWidth="1"/>
    <col min="15978" max="15978" width="14.140625" style="16" customWidth="1"/>
    <col min="15979" max="15980" width="9" style="16" customWidth="1"/>
    <col min="15981" max="15981" width="14.140625" style="16" customWidth="1"/>
    <col min="15982" max="15983" width="9" style="16" customWidth="1"/>
    <col min="15984" max="15984" width="14.140625" style="16" customWidth="1"/>
    <col min="15985" max="15986" width="9" style="16" customWidth="1"/>
    <col min="15987" max="15987" width="14" style="16" customWidth="1"/>
    <col min="15988" max="15989" width="9" style="16" customWidth="1"/>
    <col min="15990" max="15990" width="14" style="16" customWidth="1"/>
    <col min="15991" max="15992" width="9" style="16" customWidth="1"/>
    <col min="15993" max="15993" width="14" style="16" customWidth="1"/>
    <col min="15994" max="15995" width="9" style="16" customWidth="1"/>
    <col min="15996" max="15996" width="14.140625" style="16" customWidth="1"/>
    <col min="15997" max="15998" width="9.28515625" style="16" customWidth="1"/>
    <col min="15999" max="15999" width="14.140625" style="16" customWidth="1"/>
    <col min="16000" max="16001" width="9.28515625" style="16" customWidth="1"/>
    <col min="16002" max="16002" width="14.140625" style="16" customWidth="1"/>
    <col min="16003" max="16004" width="9.28515625" style="16" customWidth="1"/>
    <col min="16005" max="16005" width="14" style="16" customWidth="1"/>
    <col min="16006" max="16007" width="9.140625" style="16"/>
    <col min="16008" max="16008" width="14" style="16" customWidth="1"/>
    <col min="16009" max="16010" width="9.140625" style="16"/>
    <col min="16011" max="16011" width="14.140625" style="16" customWidth="1"/>
    <col min="16012" max="16013" width="9.140625" style="16"/>
    <col min="16014" max="16014" width="14" style="16" customWidth="1"/>
    <col min="16015" max="16016" width="9.140625" style="16"/>
    <col min="16017" max="16017" width="13.85546875" style="16" customWidth="1"/>
    <col min="16018" max="16019" width="9.140625" style="16"/>
    <col min="16020" max="16020" width="13.85546875" style="16" customWidth="1"/>
    <col min="16021" max="16021" width="9.140625" style="16"/>
    <col min="16022" max="16022" width="9.28515625" style="16" customWidth="1"/>
    <col min="16023" max="16023" width="13.85546875" style="16" customWidth="1"/>
    <col min="16024" max="16024" width="9" style="16" customWidth="1"/>
    <col min="16025" max="16025" width="8.85546875" style="16" customWidth="1"/>
    <col min="16026" max="16026" width="13.7109375" style="16" customWidth="1"/>
    <col min="16027" max="16027" width="9" style="16" customWidth="1"/>
    <col min="16028" max="16028" width="9.140625" style="16"/>
    <col min="16029" max="16029" width="13.7109375" style="16" customWidth="1"/>
    <col min="16030" max="16031" width="9.140625" style="16"/>
    <col min="16032" max="16032" width="13.7109375" style="16" customWidth="1"/>
    <col min="16033" max="16034" width="9.140625" style="16"/>
    <col min="16035" max="16035" width="13.7109375" style="16" customWidth="1"/>
    <col min="16036" max="16037" width="9.140625" style="16"/>
    <col min="16038" max="16038" width="13.5703125" style="16" customWidth="1"/>
    <col min="16039" max="16040" width="9.140625" style="16"/>
    <col min="16041" max="16041" width="13.5703125" style="16" customWidth="1"/>
    <col min="16042" max="16043" width="9.140625" style="16"/>
    <col min="16044" max="16044" width="13.5703125" style="16" customWidth="1"/>
    <col min="16045" max="16046" width="9.140625" style="16"/>
    <col min="16047" max="16047" width="13.5703125" style="16" customWidth="1"/>
    <col min="16048" max="16049" width="9" style="16" customWidth="1"/>
    <col min="16050" max="16050" width="13.5703125" style="16" customWidth="1"/>
    <col min="16051" max="16052" width="9" style="16" customWidth="1"/>
    <col min="16053" max="16053" width="13.85546875" style="16" customWidth="1"/>
    <col min="16054" max="16055" width="9.140625" style="16"/>
    <col min="16056" max="16056" width="13.85546875" style="16" customWidth="1"/>
    <col min="16057" max="16058" width="9.140625" style="16"/>
    <col min="16059" max="16059" width="13.85546875" style="16" customWidth="1"/>
    <col min="16060" max="16061" width="9.140625" style="16"/>
    <col min="16062" max="16062" width="13.85546875" style="16" customWidth="1"/>
    <col min="16063" max="16064" width="9.140625" style="16"/>
    <col min="16065" max="16065" width="13.85546875" style="16" customWidth="1"/>
    <col min="16066" max="16067" width="9.140625" style="16"/>
    <col min="16068" max="16068" width="13.28515625" style="16" customWidth="1"/>
    <col min="16069" max="16069" width="9.140625" style="16"/>
    <col min="16070" max="16070" width="9" style="16" customWidth="1"/>
    <col min="16071" max="16071" width="13.28515625" style="16" customWidth="1"/>
    <col min="16072" max="16073" width="9.140625" style="16"/>
    <col min="16074" max="16074" width="13.28515625" style="16" customWidth="1"/>
    <col min="16075" max="16076" width="9.140625" style="16"/>
    <col min="16077" max="16077" width="13.28515625" style="16" customWidth="1"/>
    <col min="16078" max="16079" width="9.140625" style="16"/>
    <col min="16080" max="16080" width="13.140625" style="16" customWidth="1"/>
    <col min="16081" max="16081" width="9.140625" style="16"/>
    <col min="16082" max="16082" width="9.7109375" style="16" customWidth="1"/>
    <col min="16083" max="16083" width="13.5703125" style="16" customWidth="1"/>
    <col min="16084" max="16084" width="9.140625" style="16"/>
    <col min="16085" max="16085" width="9.7109375" style="16" customWidth="1"/>
    <col min="16086" max="16086" width="13.28515625" style="16" customWidth="1"/>
    <col min="16087" max="16088" width="9.140625" style="16"/>
    <col min="16089" max="16089" width="13.85546875" style="16" customWidth="1"/>
    <col min="16090" max="16090" width="9" style="16" customWidth="1"/>
    <col min="16091" max="16091" width="9.140625" style="16"/>
    <col min="16092" max="16092" width="10.85546875" style="16" customWidth="1"/>
    <col min="16093" max="16104" width="9.140625" style="16"/>
    <col min="16105" max="16105" width="9.7109375" style="16" customWidth="1"/>
    <col min="16106" max="16106" width="9.28515625" style="16" customWidth="1"/>
    <col min="16107" max="16107" width="9.140625" style="16"/>
    <col min="16108" max="16108" width="9.7109375" style="16" customWidth="1"/>
    <col min="16109" max="16109" width="9.28515625" style="16" customWidth="1"/>
    <col min="16110" max="16110" width="9.140625" style="16"/>
    <col min="16111" max="16111" width="9.7109375" style="16" customWidth="1"/>
    <col min="16112" max="16112" width="9.28515625" style="16" customWidth="1"/>
    <col min="16113" max="16113" width="9.140625" style="16"/>
    <col min="16114" max="16115" width="9.28515625" style="16" customWidth="1"/>
    <col min="16116" max="16116" width="9.140625" style="16"/>
    <col min="16117" max="16117" width="9.7109375" style="16" customWidth="1"/>
    <col min="16118" max="16118" width="9.28515625" style="16" customWidth="1"/>
    <col min="16119" max="16232" width="9.140625" style="16"/>
    <col min="16233" max="16233" width="23.140625" style="16" customWidth="1"/>
    <col min="16234" max="16234" width="14.140625" style="16" customWidth="1"/>
    <col min="16235" max="16236" width="9" style="16" customWidth="1"/>
    <col min="16237" max="16237" width="14.140625" style="16" customWidth="1"/>
    <col min="16238" max="16239" width="9" style="16" customWidth="1"/>
    <col min="16240" max="16240" width="14.140625" style="16" customWidth="1"/>
    <col min="16241" max="16242" width="9" style="16" customWidth="1"/>
    <col min="16243" max="16243" width="14" style="16" customWidth="1"/>
    <col min="16244" max="16245" width="9" style="16" customWidth="1"/>
    <col min="16246" max="16246" width="14" style="16" customWidth="1"/>
    <col min="16247" max="16248" width="9" style="16" customWidth="1"/>
    <col min="16249" max="16249" width="14" style="16" customWidth="1"/>
    <col min="16250" max="16251" width="9" style="16" customWidth="1"/>
    <col min="16252" max="16252" width="14.140625" style="16" customWidth="1"/>
    <col min="16253" max="16254" width="9.28515625" style="16" customWidth="1"/>
    <col min="16255" max="16255" width="14.140625" style="16" customWidth="1"/>
    <col min="16256" max="16257" width="9.28515625" style="16" customWidth="1"/>
    <col min="16258" max="16258" width="14.140625" style="16" customWidth="1"/>
    <col min="16259" max="16260" width="9.28515625" style="16" customWidth="1"/>
    <col min="16261" max="16261" width="14" style="16" customWidth="1"/>
    <col min="16262" max="16263" width="9.140625" style="16"/>
    <col min="16264" max="16264" width="14" style="16" customWidth="1"/>
    <col min="16265" max="16266" width="9.140625" style="16"/>
    <col min="16267" max="16267" width="14.140625" style="16" customWidth="1"/>
    <col min="16268" max="16269" width="9.140625" style="16"/>
    <col min="16270" max="16270" width="14" style="16" customWidth="1"/>
    <col min="16271" max="16272" width="9.140625" style="16"/>
    <col min="16273" max="16273" width="13.85546875" style="16" customWidth="1"/>
    <col min="16274" max="16275" width="9.140625" style="16"/>
    <col min="16276" max="16276" width="13.85546875" style="16" customWidth="1"/>
    <col min="16277" max="16277" width="9.140625" style="16"/>
    <col min="16278" max="16278" width="9.28515625" style="16" customWidth="1"/>
    <col min="16279" max="16279" width="13.85546875" style="16" customWidth="1"/>
    <col min="16280" max="16280" width="9" style="16" customWidth="1"/>
    <col min="16281" max="16281" width="8.85546875" style="16" customWidth="1"/>
    <col min="16282" max="16282" width="13.7109375" style="16" customWidth="1"/>
    <col min="16283" max="16283" width="9" style="16" customWidth="1"/>
    <col min="16284" max="16284" width="9.140625" style="16"/>
    <col min="16285" max="16285" width="13.7109375" style="16" customWidth="1"/>
    <col min="16286" max="16287" width="9.140625" style="16"/>
    <col min="16288" max="16288" width="13.7109375" style="16" customWidth="1"/>
    <col min="16289" max="16290" width="9.140625" style="16"/>
    <col min="16291" max="16291" width="13.7109375" style="16" customWidth="1"/>
    <col min="16292" max="16293" width="9.140625" style="16"/>
    <col min="16294" max="16294" width="13.5703125" style="16" customWidth="1"/>
    <col min="16295" max="16296" width="9.140625" style="16"/>
    <col min="16297" max="16297" width="13.5703125" style="16" customWidth="1"/>
    <col min="16298" max="16299" width="9.140625" style="16"/>
    <col min="16300" max="16300" width="13.5703125" style="16" customWidth="1"/>
    <col min="16301" max="16302" width="9.140625" style="16"/>
    <col min="16303" max="16303" width="13.5703125" style="16" customWidth="1"/>
    <col min="16304" max="16305" width="9" style="16" customWidth="1"/>
    <col min="16306" max="16306" width="13.5703125" style="16" customWidth="1"/>
    <col min="16307" max="16308" width="9" style="16" customWidth="1"/>
    <col min="16309" max="16309" width="13.85546875" style="16" customWidth="1"/>
    <col min="16310" max="16311" width="9.140625" style="16"/>
    <col min="16312" max="16312" width="13.85546875" style="16" customWidth="1"/>
    <col min="16313" max="16314" width="9.140625" style="16"/>
    <col min="16315" max="16315" width="13.85546875" style="16" customWidth="1"/>
    <col min="16316" max="16317" width="9.140625" style="16"/>
    <col min="16318" max="16318" width="13.85546875" style="16" customWidth="1"/>
    <col min="16319" max="16320" width="9.140625" style="16"/>
    <col min="16321" max="16321" width="13.85546875" style="16" customWidth="1"/>
    <col min="16322" max="16323" width="9.140625" style="16"/>
    <col min="16324" max="16324" width="13.28515625" style="16" customWidth="1"/>
    <col min="16325" max="16325" width="9.140625" style="16"/>
    <col min="16326" max="16326" width="9" style="16" customWidth="1"/>
    <col min="16327" max="16327" width="13.28515625" style="16" customWidth="1"/>
    <col min="16328" max="16329" width="9.140625" style="16"/>
    <col min="16330" max="16330" width="13.28515625" style="16" customWidth="1"/>
    <col min="16331" max="16332" width="9.140625" style="16"/>
    <col min="16333" max="16333" width="13.28515625" style="16" customWidth="1"/>
    <col min="16334" max="16335" width="9.140625" style="16"/>
    <col min="16336" max="16336" width="13.140625" style="16" customWidth="1"/>
    <col min="16337" max="16337" width="9.140625" style="16"/>
    <col min="16338" max="16338" width="9.7109375" style="16" customWidth="1"/>
    <col min="16339" max="16339" width="13.5703125" style="16" customWidth="1"/>
    <col min="16340" max="16340" width="9.140625" style="16"/>
    <col min="16341" max="16341" width="9.7109375" style="16" customWidth="1"/>
    <col min="16342" max="16342" width="13.28515625" style="16" customWidth="1"/>
    <col min="16343" max="16344" width="9.140625" style="16"/>
    <col min="16345" max="16345" width="13.85546875" style="16" customWidth="1"/>
    <col min="16346" max="16346" width="9" style="16" customWidth="1"/>
    <col min="16347" max="16347" width="9.140625" style="16"/>
    <col min="16348" max="16348" width="10.85546875" style="16" customWidth="1"/>
    <col min="16349" max="16360" width="9.140625" style="16"/>
    <col min="16361" max="16361" width="9.7109375" style="16" customWidth="1"/>
    <col min="16362" max="16362" width="9.28515625" style="16" customWidth="1"/>
    <col min="16363" max="16363" width="9.140625" style="16"/>
    <col min="16364" max="16364" width="9.7109375" style="16" customWidth="1"/>
    <col min="16365" max="16365" width="9.28515625" style="16" customWidth="1"/>
    <col min="16366" max="16366" width="9.140625" style="16"/>
    <col min="16367" max="16367" width="9.7109375" style="16" customWidth="1"/>
    <col min="16368" max="16368" width="9.28515625" style="16" customWidth="1"/>
    <col min="16369" max="16369" width="9.140625" style="16"/>
    <col min="16370" max="16371" width="9.28515625" style="16" customWidth="1"/>
    <col min="16372" max="16372" width="9.140625" style="16"/>
    <col min="16373" max="16373" width="9.7109375" style="16" customWidth="1"/>
    <col min="16374" max="16374" width="9.28515625" style="16" customWidth="1"/>
    <col min="16375" max="16384" width="9.140625" style="16"/>
  </cols>
  <sheetData>
    <row r="1" spans="1:519" ht="52.5" x14ac:dyDescent="0.2">
      <c r="A1" s="10" t="s">
        <v>1031</v>
      </c>
      <c r="B1" s="11" t="s">
        <v>1032</v>
      </c>
      <c r="C1" s="12" t="s">
        <v>1033</v>
      </c>
      <c r="D1" s="10" t="s">
        <v>1031</v>
      </c>
      <c r="E1" s="11" t="s">
        <v>1032</v>
      </c>
      <c r="F1" s="12" t="s">
        <v>1033</v>
      </c>
      <c r="G1" s="10" t="s">
        <v>1031</v>
      </c>
      <c r="H1" s="11" t="s">
        <v>1032</v>
      </c>
      <c r="I1" s="12" t="s">
        <v>1033</v>
      </c>
      <c r="J1" s="10" t="s">
        <v>1031</v>
      </c>
      <c r="K1" s="11" t="s">
        <v>1032</v>
      </c>
      <c r="L1" s="12" t="s">
        <v>1033</v>
      </c>
      <c r="M1" s="10" t="s">
        <v>1031</v>
      </c>
      <c r="N1" s="11" t="s">
        <v>1032</v>
      </c>
      <c r="O1" s="12" t="s">
        <v>1033</v>
      </c>
      <c r="P1" s="10" t="s">
        <v>1031</v>
      </c>
      <c r="Q1" s="11" t="s">
        <v>1032</v>
      </c>
      <c r="R1" s="12" t="s">
        <v>1033</v>
      </c>
      <c r="S1" s="10" t="s">
        <v>1031</v>
      </c>
      <c r="T1" s="11" t="s">
        <v>1032</v>
      </c>
      <c r="U1" s="12" t="s">
        <v>1033</v>
      </c>
      <c r="V1" s="10" t="s">
        <v>1031</v>
      </c>
      <c r="W1" s="11" t="s">
        <v>1032</v>
      </c>
      <c r="X1" s="12" t="s">
        <v>1033</v>
      </c>
      <c r="Y1" s="10" t="s">
        <v>1031</v>
      </c>
      <c r="Z1" s="11" t="s">
        <v>1032</v>
      </c>
      <c r="AA1" s="12" t="s">
        <v>1033</v>
      </c>
      <c r="AB1" s="10" t="s">
        <v>1031</v>
      </c>
      <c r="AC1" s="11" t="s">
        <v>1032</v>
      </c>
      <c r="AD1" s="12" t="s">
        <v>1033</v>
      </c>
      <c r="AE1" s="10" t="s">
        <v>1031</v>
      </c>
      <c r="AF1" s="11" t="s">
        <v>1032</v>
      </c>
      <c r="AG1" s="12" t="s">
        <v>1033</v>
      </c>
      <c r="AH1" s="10" t="s">
        <v>1031</v>
      </c>
      <c r="AI1" s="11" t="s">
        <v>1032</v>
      </c>
      <c r="AJ1" s="12" t="s">
        <v>1033</v>
      </c>
      <c r="AK1" s="10" t="s">
        <v>1031</v>
      </c>
      <c r="AL1" s="11" t="s">
        <v>1032</v>
      </c>
      <c r="AM1" s="12" t="s">
        <v>1033</v>
      </c>
      <c r="AN1" s="10" t="s">
        <v>1031</v>
      </c>
      <c r="AO1" s="11" t="s">
        <v>1032</v>
      </c>
      <c r="AP1" s="12" t="s">
        <v>1033</v>
      </c>
      <c r="AQ1" s="10" t="s">
        <v>1031</v>
      </c>
      <c r="AR1" s="11" t="s">
        <v>1032</v>
      </c>
      <c r="AS1" s="12" t="s">
        <v>1033</v>
      </c>
      <c r="AT1" s="10" t="s">
        <v>1031</v>
      </c>
      <c r="AU1" s="11" t="s">
        <v>1032</v>
      </c>
      <c r="AV1" s="12" t="s">
        <v>1033</v>
      </c>
      <c r="AW1" s="10" t="s">
        <v>1031</v>
      </c>
      <c r="AX1" s="11" t="s">
        <v>1032</v>
      </c>
      <c r="AY1" s="12" t="s">
        <v>1033</v>
      </c>
      <c r="AZ1" s="10" t="s">
        <v>1031</v>
      </c>
      <c r="BA1" s="11" t="s">
        <v>1032</v>
      </c>
      <c r="BB1" s="12" t="s">
        <v>1033</v>
      </c>
      <c r="BC1" s="10" t="s">
        <v>1031</v>
      </c>
      <c r="BD1" s="11" t="s">
        <v>1032</v>
      </c>
      <c r="BE1" s="12" t="s">
        <v>1033</v>
      </c>
      <c r="BF1" s="10" t="s">
        <v>1031</v>
      </c>
      <c r="BG1" s="11" t="s">
        <v>1032</v>
      </c>
      <c r="BH1" s="12" t="s">
        <v>1033</v>
      </c>
      <c r="BI1" s="10" t="s">
        <v>1031</v>
      </c>
      <c r="BJ1" s="11" t="s">
        <v>1032</v>
      </c>
      <c r="BK1" s="12" t="s">
        <v>1033</v>
      </c>
      <c r="BL1" s="10" t="s">
        <v>1031</v>
      </c>
      <c r="BM1" s="11" t="s">
        <v>1032</v>
      </c>
      <c r="BN1" s="12" t="s">
        <v>1033</v>
      </c>
      <c r="BO1" s="10" t="s">
        <v>1031</v>
      </c>
      <c r="BP1" s="11" t="s">
        <v>1032</v>
      </c>
      <c r="BQ1" s="12" t="s">
        <v>1033</v>
      </c>
      <c r="BR1" s="10" t="s">
        <v>1031</v>
      </c>
      <c r="BS1" s="11" t="s">
        <v>1032</v>
      </c>
      <c r="BT1" s="12" t="s">
        <v>1033</v>
      </c>
      <c r="BU1" s="10" t="s">
        <v>1031</v>
      </c>
      <c r="BV1" s="11" t="s">
        <v>1032</v>
      </c>
      <c r="BW1" s="12" t="s">
        <v>1033</v>
      </c>
      <c r="BX1" s="10" t="s">
        <v>1031</v>
      </c>
      <c r="BY1" s="11" t="s">
        <v>1032</v>
      </c>
      <c r="BZ1" s="12" t="s">
        <v>1033</v>
      </c>
      <c r="CA1" s="10" t="s">
        <v>1031</v>
      </c>
      <c r="CB1" s="11" t="s">
        <v>1032</v>
      </c>
      <c r="CC1" s="12" t="s">
        <v>1033</v>
      </c>
      <c r="CD1" s="10" t="s">
        <v>1031</v>
      </c>
      <c r="CE1" s="11" t="s">
        <v>1032</v>
      </c>
      <c r="CF1" s="12" t="s">
        <v>1033</v>
      </c>
      <c r="CG1" s="10" t="s">
        <v>1031</v>
      </c>
      <c r="CH1" s="11" t="s">
        <v>1032</v>
      </c>
      <c r="CI1" s="12" t="s">
        <v>1033</v>
      </c>
      <c r="CJ1" s="10" t="s">
        <v>1031</v>
      </c>
      <c r="CK1" s="11" t="s">
        <v>1032</v>
      </c>
      <c r="CL1" s="12" t="s">
        <v>1033</v>
      </c>
      <c r="CM1" s="10" t="s">
        <v>1031</v>
      </c>
      <c r="CN1" s="11" t="s">
        <v>1032</v>
      </c>
      <c r="CO1" s="12" t="s">
        <v>1033</v>
      </c>
      <c r="CP1" s="10" t="s">
        <v>1031</v>
      </c>
      <c r="CQ1" s="11" t="s">
        <v>1032</v>
      </c>
      <c r="CR1" s="12" t="s">
        <v>1033</v>
      </c>
      <c r="CS1" s="10" t="s">
        <v>1031</v>
      </c>
      <c r="CT1" s="11" t="s">
        <v>1032</v>
      </c>
      <c r="CU1" s="12" t="s">
        <v>1033</v>
      </c>
      <c r="CV1" s="10" t="s">
        <v>1031</v>
      </c>
      <c r="CW1" s="11" t="s">
        <v>1032</v>
      </c>
      <c r="CX1" s="12" t="s">
        <v>1033</v>
      </c>
      <c r="CY1" s="10" t="s">
        <v>1031</v>
      </c>
      <c r="CZ1" s="11" t="s">
        <v>1032</v>
      </c>
      <c r="DA1" s="12" t="s">
        <v>1033</v>
      </c>
      <c r="DB1" s="10" t="s">
        <v>1031</v>
      </c>
      <c r="DC1" s="11" t="s">
        <v>1032</v>
      </c>
      <c r="DD1" s="12" t="s">
        <v>1033</v>
      </c>
      <c r="DE1" s="10" t="s">
        <v>1031</v>
      </c>
      <c r="DF1" s="11" t="s">
        <v>1032</v>
      </c>
      <c r="DG1" s="12" t="s">
        <v>1033</v>
      </c>
      <c r="DH1" s="10" t="s">
        <v>1031</v>
      </c>
      <c r="DI1" s="11" t="s">
        <v>1032</v>
      </c>
      <c r="DJ1" s="12" t="s">
        <v>1033</v>
      </c>
      <c r="DK1" s="10" t="s">
        <v>1031</v>
      </c>
      <c r="DL1" s="11" t="s">
        <v>1032</v>
      </c>
      <c r="DM1" s="12" t="s">
        <v>1033</v>
      </c>
      <c r="DN1" s="10" t="s">
        <v>1031</v>
      </c>
      <c r="DO1" s="11" t="s">
        <v>1032</v>
      </c>
      <c r="DP1" s="12" t="s">
        <v>1033</v>
      </c>
      <c r="DQ1" s="10" t="s">
        <v>1031</v>
      </c>
      <c r="DR1" s="11" t="s">
        <v>1032</v>
      </c>
      <c r="DS1" s="12" t="s">
        <v>1033</v>
      </c>
      <c r="DT1" s="10" t="s">
        <v>1031</v>
      </c>
      <c r="DU1" s="11" t="s">
        <v>1032</v>
      </c>
      <c r="DV1" s="12" t="s">
        <v>1033</v>
      </c>
      <c r="DW1" s="10" t="s">
        <v>1031</v>
      </c>
      <c r="DX1" s="11" t="s">
        <v>1032</v>
      </c>
      <c r="DY1" s="12" t="s">
        <v>1033</v>
      </c>
      <c r="DZ1" s="10" t="s">
        <v>1031</v>
      </c>
      <c r="EA1" s="11" t="s">
        <v>1032</v>
      </c>
      <c r="EB1" s="12" t="s">
        <v>1033</v>
      </c>
      <c r="EC1" s="10" t="s">
        <v>1031</v>
      </c>
      <c r="ED1" s="11" t="s">
        <v>1032</v>
      </c>
      <c r="EE1" s="12" t="s">
        <v>1033</v>
      </c>
      <c r="EF1" s="10" t="s">
        <v>1031</v>
      </c>
      <c r="EG1" s="11" t="s">
        <v>1032</v>
      </c>
      <c r="EH1" s="12" t="s">
        <v>1033</v>
      </c>
      <c r="EI1" s="10" t="s">
        <v>1031</v>
      </c>
      <c r="EJ1" s="11" t="s">
        <v>1032</v>
      </c>
      <c r="EK1" s="12" t="s">
        <v>1033</v>
      </c>
      <c r="EL1" s="10" t="s">
        <v>1031</v>
      </c>
      <c r="EM1" s="11" t="s">
        <v>1032</v>
      </c>
      <c r="EN1" s="12" t="s">
        <v>1033</v>
      </c>
      <c r="EO1" s="10" t="s">
        <v>1031</v>
      </c>
      <c r="EP1" s="11" t="s">
        <v>1032</v>
      </c>
      <c r="EQ1" s="12" t="s">
        <v>1033</v>
      </c>
      <c r="ER1" s="10" t="s">
        <v>1031</v>
      </c>
      <c r="ES1" s="11" t="s">
        <v>1032</v>
      </c>
      <c r="ET1" s="12" t="s">
        <v>1033</v>
      </c>
      <c r="EU1" s="10" t="s">
        <v>1031</v>
      </c>
      <c r="EV1" s="11" t="s">
        <v>1032</v>
      </c>
      <c r="EW1" s="12" t="s">
        <v>1033</v>
      </c>
      <c r="EX1" s="10" t="s">
        <v>1031</v>
      </c>
      <c r="EY1" s="11" t="s">
        <v>1032</v>
      </c>
      <c r="EZ1" s="12" t="s">
        <v>1033</v>
      </c>
      <c r="FA1" s="10" t="s">
        <v>1031</v>
      </c>
      <c r="FB1" s="11" t="s">
        <v>1032</v>
      </c>
      <c r="FC1" s="12" t="s">
        <v>1033</v>
      </c>
      <c r="FD1" s="10" t="s">
        <v>1031</v>
      </c>
      <c r="FE1" s="11" t="s">
        <v>1032</v>
      </c>
      <c r="FF1" s="12" t="s">
        <v>1033</v>
      </c>
      <c r="FG1" s="10" t="s">
        <v>1031</v>
      </c>
      <c r="FH1" s="11" t="s">
        <v>1032</v>
      </c>
      <c r="FI1" s="12" t="s">
        <v>1033</v>
      </c>
      <c r="FJ1" s="10" t="s">
        <v>1031</v>
      </c>
      <c r="FK1" s="11" t="s">
        <v>1032</v>
      </c>
      <c r="FL1" s="12" t="s">
        <v>1033</v>
      </c>
      <c r="FM1" s="10" t="s">
        <v>1031</v>
      </c>
      <c r="FN1" s="11" t="s">
        <v>1032</v>
      </c>
      <c r="FO1" s="12" t="s">
        <v>1033</v>
      </c>
      <c r="FP1" s="10" t="s">
        <v>1031</v>
      </c>
      <c r="FQ1" s="11" t="s">
        <v>1032</v>
      </c>
      <c r="FR1" s="12" t="s">
        <v>1033</v>
      </c>
      <c r="FS1" s="10" t="s">
        <v>1031</v>
      </c>
      <c r="FT1" s="11" t="s">
        <v>1032</v>
      </c>
      <c r="FU1" s="12" t="s">
        <v>1033</v>
      </c>
      <c r="FV1" s="10" t="s">
        <v>1031</v>
      </c>
      <c r="FW1" s="11" t="s">
        <v>1032</v>
      </c>
      <c r="FX1" s="12" t="s">
        <v>1033</v>
      </c>
      <c r="FY1" s="13"/>
      <c r="FZ1" s="10" t="s">
        <v>1031</v>
      </c>
      <c r="GA1" s="11" t="s">
        <v>1032</v>
      </c>
      <c r="GB1" s="12" t="s">
        <v>1033</v>
      </c>
      <c r="GC1" s="10" t="s">
        <v>1031</v>
      </c>
      <c r="GD1" s="11" t="s">
        <v>1032</v>
      </c>
      <c r="GE1" s="12" t="s">
        <v>1033</v>
      </c>
      <c r="GF1" s="10" t="s">
        <v>1031</v>
      </c>
      <c r="GG1" s="11" t="s">
        <v>1032</v>
      </c>
      <c r="GH1" s="12" t="s">
        <v>1033</v>
      </c>
      <c r="GI1" s="10" t="s">
        <v>1031</v>
      </c>
      <c r="GJ1" s="11" t="s">
        <v>1032</v>
      </c>
      <c r="GK1" s="12" t="s">
        <v>1033</v>
      </c>
      <c r="GL1" s="10" t="s">
        <v>1031</v>
      </c>
      <c r="GM1" s="11" t="s">
        <v>1032</v>
      </c>
      <c r="GN1" s="12" t="s">
        <v>1033</v>
      </c>
      <c r="GO1" s="10" t="s">
        <v>1031</v>
      </c>
      <c r="GP1" s="11" t="s">
        <v>1032</v>
      </c>
      <c r="GQ1" s="12" t="s">
        <v>1033</v>
      </c>
      <c r="GR1" s="10" t="s">
        <v>1031</v>
      </c>
      <c r="GS1" s="11" t="s">
        <v>1032</v>
      </c>
      <c r="GT1" s="12" t="s">
        <v>1033</v>
      </c>
      <c r="GU1" s="10" t="s">
        <v>1031</v>
      </c>
      <c r="GV1" s="11" t="s">
        <v>1032</v>
      </c>
      <c r="GW1" s="12" t="s">
        <v>1033</v>
      </c>
      <c r="GX1" s="10" t="s">
        <v>1031</v>
      </c>
      <c r="GY1" s="11" t="s">
        <v>1032</v>
      </c>
      <c r="GZ1" s="12" t="s">
        <v>1033</v>
      </c>
      <c r="HA1" s="10" t="s">
        <v>1031</v>
      </c>
      <c r="HB1" s="11" t="s">
        <v>1032</v>
      </c>
      <c r="HC1" s="12" t="s">
        <v>1033</v>
      </c>
      <c r="HD1" s="10" t="s">
        <v>1031</v>
      </c>
      <c r="HE1" s="11" t="s">
        <v>1032</v>
      </c>
      <c r="HF1" s="12" t="s">
        <v>1033</v>
      </c>
      <c r="HG1" s="10" t="s">
        <v>1031</v>
      </c>
      <c r="HH1" s="11" t="s">
        <v>1032</v>
      </c>
      <c r="HI1" s="12" t="s">
        <v>1033</v>
      </c>
      <c r="HJ1" s="10" t="s">
        <v>1031</v>
      </c>
      <c r="HK1" s="11" t="s">
        <v>1032</v>
      </c>
      <c r="HL1" s="12" t="s">
        <v>1033</v>
      </c>
      <c r="HM1" s="10" t="s">
        <v>1031</v>
      </c>
      <c r="HN1" s="11" t="s">
        <v>1032</v>
      </c>
      <c r="HO1" s="12" t="s">
        <v>1033</v>
      </c>
      <c r="HP1" s="10" t="s">
        <v>1031</v>
      </c>
      <c r="HQ1" s="11" t="s">
        <v>1032</v>
      </c>
      <c r="HR1" s="12" t="s">
        <v>1033</v>
      </c>
      <c r="HS1" s="10" t="s">
        <v>1031</v>
      </c>
      <c r="HT1" s="11" t="s">
        <v>1032</v>
      </c>
      <c r="HU1" s="12" t="s">
        <v>1033</v>
      </c>
      <c r="HV1" s="10" t="s">
        <v>1031</v>
      </c>
      <c r="HW1" s="11" t="s">
        <v>1032</v>
      </c>
      <c r="HX1" s="12" t="s">
        <v>1033</v>
      </c>
      <c r="HY1" s="10" t="s">
        <v>1031</v>
      </c>
      <c r="HZ1" s="11" t="s">
        <v>1032</v>
      </c>
      <c r="IA1" s="12" t="s">
        <v>1033</v>
      </c>
      <c r="IB1" s="10" t="s">
        <v>1031</v>
      </c>
      <c r="IC1" s="11" t="s">
        <v>1032</v>
      </c>
      <c r="ID1" s="12" t="s">
        <v>1033</v>
      </c>
      <c r="IE1" s="10" t="s">
        <v>1031</v>
      </c>
      <c r="IF1" s="11" t="s">
        <v>1032</v>
      </c>
      <c r="IG1" s="12" t="s">
        <v>1033</v>
      </c>
      <c r="IH1" s="10" t="s">
        <v>1031</v>
      </c>
      <c r="II1" s="11" t="s">
        <v>1032</v>
      </c>
      <c r="IJ1" s="12" t="s">
        <v>1033</v>
      </c>
      <c r="IK1" s="10" t="s">
        <v>1031</v>
      </c>
      <c r="IL1" s="11" t="s">
        <v>1032</v>
      </c>
      <c r="IM1" s="12" t="s">
        <v>1033</v>
      </c>
      <c r="IN1" s="10" t="s">
        <v>1031</v>
      </c>
      <c r="IO1" s="11" t="s">
        <v>1032</v>
      </c>
      <c r="IP1" s="12" t="s">
        <v>1033</v>
      </c>
      <c r="IQ1" s="10" t="s">
        <v>1031</v>
      </c>
      <c r="IR1" s="11" t="s">
        <v>1032</v>
      </c>
      <c r="IS1" s="12" t="s">
        <v>1033</v>
      </c>
      <c r="IT1" s="10" t="s">
        <v>1031</v>
      </c>
      <c r="IU1" s="11" t="s">
        <v>1032</v>
      </c>
      <c r="IV1" s="12" t="s">
        <v>1033</v>
      </c>
      <c r="IW1" s="10" t="s">
        <v>1031</v>
      </c>
      <c r="IX1" s="11" t="s">
        <v>1032</v>
      </c>
      <c r="IY1" s="12" t="s">
        <v>1033</v>
      </c>
      <c r="IZ1" s="10" t="s">
        <v>1031</v>
      </c>
      <c r="JA1" s="11" t="s">
        <v>1032</v>
      </c>
      <c r="JB1" s="12" t="s">
        <v>1033</v>
      </c>
      <c r="JC1" s="10" t="s">
        <v>1031</v>
      </c>
      <c r="JD1" s="11" t="s">
        <v>1032</v>
      </c>
      <c r="JE1" s="12" t="s">
        <v>1033</v>
      </c>
      <c r="JF1" s="10" t="s">
        <v>1031</v>
      </c>
      <c r="JG1" s="11" t="s">
        <v>1032</v>
      </c>
      <c r="JH1" s="12" t="s">
        <v>1033</v>
      </c>
      <c r="JI1" s="10" t="s">
        <v>1031</v>
      </c>
      <c r="JJ1" s="11" t="s">
        <v>1032</v>
      </c>
      <c r="JK1" s="12" t="s">
        <v>1033</v>
      </c>
      <c r="JL1" s="10" t="s">
        <v>1031</v>
      </c>
      <c r="JM1" s="11" t="s">
        <v>1032</v>
      </c>
      <c r="JN1" s="12" t="s">
        <v>1033</v>
      </c>
      <c r="JO1" s="10" t="s">
        <v>1031</v>
      </c>
      <c r="JP1" s="11" t="s">
        <v>1032</v>
      </c>
      <c r="JQ1" s="12" t="s">
        <v>1033</v>
      </c>
      <c r="JR1" s="10" t="s">
        <v>1031</v>
      </c>
      <c r="JS1" s="11" t="s">
        <v>1032</v>
      </c>
      <c r="JT1" s="12" t="s">
        <v>1033</v>
      </c>
      <c r="JU1" s="10" t="s">
        <v>1031</v>
      </c>
      <c r="JV1" s="11" t="s">
        <v>1032</v>
      </c>
      <c r="JW1" s="12" t="s">
        <v>1033</v>
      </c>
      <c r="JX1" s="10" t="s">
        <v>1031</v>
      </c>
      <c r="JY1" s="11" t="s">
        <v>1032</v>
      </c>
      <c r="JZ1" s="12" t="s">
        <v>1033</v>
      </c>
      <c r="KA1" s="10" t="s">
        <v>1031</v>
      </c>
      <c r="KB1" s="11" t="s">
        <v>1032</v>
      </c>
      <c r="KC1" s="12" t="s">
        <v>1033</v>
      </c>
      <c r="KD1" s="10" t="s">
        <v>1031</v>
      </c>
      <c r="KE1" s="11" t="s">
        <v>1032</v>
      </c>
      <c r="KF1" s="12" t="s">
        <v>1033</v>
      </c>
      <c r="KG1" s="10" t="s">
        <v>1031</v>
      </c>
      <c r="KH1" s="11" t="s">
        <v>1032</v>
      </c>
      <c r="KI1" s="12" t="s">
        <v>1033</v>
      </c>
      <c r="KJ1" s="10" t="s">
        <v>1031</v>
      </c>
      <c r="KK1" s="11" t="s">
        <v>1032</v>
      </c>
      <c r="KL1" s="12" t="s">
        <v>1033</v>
      </c>
      <c r="KM1" s="10" t="s">
        <v>1031</v>
      </c>
      <c r="KN1" s="11" t="s">
        <v>1032</v>
      </c>
      <c r="KO1" s="12" t="s">
        <v>1033</v>
      </c>
      <c r="KP1" s="10" t="s">
        <v>1031</v>
      </c>
      <c r="KQ1" s="11" t="s">
        <v>1032</v>
      </c>
      <c r="KR1" s="12" t="s">
        <v>1033</v>
      </c>
      <c r="KS1" s="10" t="s">
        <v>1031</v>
      </c>
      <c r="KT1" s="11" t="s">
        <v>1032</v>
      </c>
      <c r="KU1" s="12" t="s">
        <v>1033</v>
      </c>
      <c r="KV1" s="10" t="s">
        <v>1031</v>
      </c>
      <c r="KW1" s="11" t="s">
        <v>1032</v>
      </c>
      <c r="KX1" s="12" t="s">
        <v>1033</v>
      </c>
      <c r="KY1" s="10" t="s">
        <v>1031</v>
      </c>
      <c r="KZ1" s="11" t="s">
        <v>1032</v>
      </c>
      <c r="LA1" s="12" t="s">
        <v>1033</v>
      </c>
      <c r="LB1" s="10" t="s">
        <v>1031</v>
      </c>
      <c r="LC1" s="11" t="s">
        <v>1032</v>
      </c>
      <c r="LD1" s="12" t="s">
        <v>1033</v>
      </c>
      <c r="LE1" s="10" t="s">
        <v>1031</v>
      </c>
      <c r="LF1" s="11" t="s">
        <v>1032</v>
      </c>
      <c r="LG1" s="12" t="s">
        <v>1033</v>
      </c>
      <c r="LH1" s="10" t="s">
        <v>1031</v>
      </c>
      <c r="LI1" s="11" t="s">
        <v>1032</v>
      </c>
      <c r="LJ1" s="12" t="s">
        <v>1033</v>
      </c>
      <c r="LK1" s="10" t="s">
        <v>1031</v>
      </c>
      <c r="LL1" s="11" t="s">
        <v>1032</v>
      </c>
      <c r="LM1" s="12" t="s">
        <v>1033</v>
      </c>
      <c r="LN1" s="10" t="s">
        <v>1031</v>
      </c>
      <c r="LO1" s="11" t="s">
        <v>1032</v>
      </c>
      <c r="LP1" s="12" t="s">
        <v>1033</v>
      </c>
      <c r="LQ1" s="10" t="s">
        <v>1031</v>
      </c>
      <c r="LR1" s="11" t="s">
        <v>1032</v>
      </c>
      <c r="LS1" s="12" t="s">
        <v>1033</v>
      </c>
      <c r="LT1" s="10" t="s">
        <v>1031</v>
      </c>
      <c r="LU1" s="11" t="s">
        <v>1032</v>
      </c>
      <c r="LV1" s="12" t="s">
        <v>1033</v>
      </c>
      <c r="LW1" s="10" t="s">
        <v>1031</v>
      </c>
      <c r="LX1" s="11" t="s">
        <v>1032</v>
      </c>
      <c r="LY1" s="12" t="s">
        <v>1033</v>
      </c>
      <c r="LZ1" s="10" t="s">
        <v>1031</v>
      </c>
      <c r="MA1" s="11" t="s">
        <v>1032</v>
      </c>
      <c r="MB1" s="12" t="s">
        <v>1033</v>
      </c>
      <c r="MC1" s="10" t="s">
        <v>1031</v>
      </c>
      <c r="MD1" s="11" t="s">
        <v>1032</v>
      </c>
      <c r="ME1" s="12" t="s">
        <v>1033</v>
      </c>
      <c r="MF1" s="10" t="s">
        <v>1031</v>
      </c>
      <c r="MG1" s="11" t="s">
        <v>1032</v>
      </c>
      <c r="MH1" s="12" t="s">
        <v>1033</v>
      </c>
      <c r="MI1" s="10" t="s">
        <v>1031</v>
      </c>
      <c r="MJ1" s="11" t="s">
        <v>1032</v>
      </c>
      <c r="MK1" s="12" t="s">
        <v>1033</v>
      </c>
      <c r="ML1" s="10" t="s">
        <v>1031</v>
      </c>
      <c r="MM1" s="11" t="s">
        <v>1032</v>
      </c>
      <c r="MN1" s="12" t="s">
        <v>1033</v>
      </c>
      <c r="MO1" s="10" t="s">
        <v>1031</v>
      </c>
      <c r="MP1" s="11" t="s">
        <v>1032</v>
      </c>
      <c r="MQ1" s="12" t="s">
        <v>1033</v>
      </c>
      <c r="MR1" s="10" t="s">
        <v>1031</v>
      </c>
      <c r="MS1" s="11" t="s">
        <v>1032</v>
      </c>
      <c r="MT1" s="12" t="s">
        <v>1033</v>
      </c>
      <c r="MU1" s="10" t="s">
        <v>1031</v>
      </c>
      <c r="MV1" s="11" t="s">
        <v>1032</v>
      </c>
      <c r="MW1" s="12" t="s">
        <v>1033</v>
      </c>
      <c r="MX1" s="10" t="s">
        <v>1031</v>
      </c>
      <c r="MY1" s="11" t="s">
        <v>1032</v>
      </c>
      <c r="MZ1" s="12" t="s">
        <v>1033</v>
      </c>
      <c r="NA1" s="10" t="s">
        <v>1031</v>
      </c>
      <c r="NB1" s="11" t="s">
        <v>1032</v>
      </c>
      <c r="NC1" s="12" t="s">
        <v>1033</v>
      </c>
      <c r="ND1" s="10" t="s">
        <v>1031</v>
      </c>
      <c r="NE1" s="11" t="s">
        <v>1032</v>
      </c>
      <c r="NF1" s="12" t="s">
        <v>1033</v>
      </c>
      <c r="NG1" s="10" t="s">
        <v>1031</v>
      </c>
      <c r="NH1" s="11" t="s">
        <v>1032</v>
      </c>
      <c r="NI1" s="12" t="s">
        <v>1033</v>
      </c>
      <c r="NJ1" s="10" t="s">
        <v>1031</v>
      </c>
      <c r="NK1" s="11" t="s">
        <v>1032</v>
      </c>
      <c r="NL1" s="12" t="s">
        <v>1033</v>
      </c>
      <c r="NM1" s="10" t="s">
        <v>1031</v>
      </c>
      <c r="NN1" s="11" t="s">
        <v>1032</v>
      </c>
      <c r="NO1" s="12" t="s">
        <v>1033</v>
      </c>
      <c r="NP1" s="10" t="s">
        <v>1031</v>
      </c>
      <c r="NQ1" s="11" t="s">
        <v>1032</v>
      </c>
      <c r="NR1" s="12" t="s">
        <v>1033</v>
      </c>
      <c r="NS1" s="10" t="s">
        <v>1031</v>
      </c>
      <c r="NT1" s="11" t="s">
        <v>1032</v>
      </c>
      <c r="NU1" s="12" t="s">
        <v>1033</v>
      </c>
      <c r="NV1" s="10" t="s">
        <v>1031</v>
      </c>
      <c r="NW1" s="11" t="s">
        <v>1032</v>
      </c>
      <c r="NX1" s="12" t="s">
        <v>1033</v>
      </c>
      <c r="NY1" s="10" t="s">
        <v>1031</v>
      </c>
      <c r="NZ1" s="11" t="s">
        <v>1032</v>
      </c>
      <c r="OA1" s="12" t="s">
        <v>1033</v>
      </c>
      <c r="OB1" s="10" t="s">
        <v>1031</v>
      </c>
      <c r="OC1" s="11" t="s">
        <v>1032</v>
      </c>
      <c r="OD1" s="12" t="s">
        <v>1033</v>
      </c>
      <c r="OE1" s="10" t="s">
        <v>1031</v>
      </c>
      <c r="OF1" s="11" t="s">
        <v>1032</v>
      </c>
      <c r="OG1" s="12" t="s">
        <v>1033</v>
      </c>
      <c r="OH1" s="10" t="s">
        <v>1031</v>
      </c>
      <c r="OI1" s="11" t="s">
        <v>1034</v>
      </c>
      <c r="OJ1" s="12" t="s">
        <v>1033</v>
      </c>
      <c r="OK1" s="10" t="s">
        <v>1031</v>
      </c>
      <c r="OL1" s="11" t="s">
        <v>1034</v>
      </c>
      <c r="OM1" s="12" t="s">
        <v>1033</v>
      </c>
      <c r="ON1" s="10" t="s">
        <v>1031</v>
      </c>
      <c r="OO1" s="11" t="s">
        <v>1034</v>
      </c>
      <c r="OP1" s="12" t="s">
        <v>1033</v>
      </c>
      <c r="OQ1" s="10" t="s">
        <v>1031</v>
      </c>
      <c r="OR1" s="11" t="s">
        <v>1034</v>
      </c>
      <c r="OS1" s="12" t="s">
        <v>1033</v>
      </c>
      <c r="OT1" s="10" t="s">
        <v>1031</v>
      </c>
      <c r="OU1" s="11" t="s">
        <v>1034</v>
      </c>
      <c r="OV1" s="12" t="s">
        <v>1033</v>
      </c>
      <c r="OW1" s="10" t="s">
        <v>1031</v>
      </c>
      <c r="OX1" s="11" t="s">
        <v>1034</v>
      </c>
      <c r="OY1" s="12" t="s">
        <v>1033</v>
      </c>
      <c r="OZ1" s="10" t="s">
        <v>1031</v>
      </c>
      <c r="PA1" s="11" t="s">
        <v>1034</v>
      </c>
      <c r="PB1" s="12" t="s">
        <v>1033</v>
      </c>
      <c r="PC1" s="10" t="s">
        <v>1031</v>
      </c>
      <c r="PD1" s="11" t="s">
        <v>1034</v>
      </c>
      <c r="PE1" s="12" t="s">
        <v>1033</v>
      </c>
      <c r="PF1" s="10" t="s">
        <v>1031</v>
      </c>
      <c r="PG1" s="11" t="s">
        <v>1034</v>
      </c>
      <c r="PH1" s="12" t="s">
        <v>1033</v>
      </c>
      <c r="PI1" s="10" t="s">
        <v>1031</v>
      </c>
      <c r="PJ1" s="11" t="s">
        <v>1034</v>
      </c>
      <c r="PK1" s="12" t="s">
        <v>1033</v>
      </c>
      <c r="PL1" s="10" t="s">
        <v>1031</v>
      </c>
      <c r="PM1" s="11" t="s">
        <v>1034</v>
      </c>
      <c r="PN1" s="12" t="s">
        <v>1033</v>
      </c>
      <c r="PO1" s="10" t="s">
        <v>1031</v>
      </c>
      <c r="PP1" s="11" t="s">
        <v>1034</v>
      </c>
      <c r="PQ1" s="12" t="s">
        <v>1033</v>
      </c>
      <c r="PR1" s="10" t="s">
        <v>1031</v>
      </c>
      <c r="PS1" s="11" t="s">
        <v>1034</v>
      </c>
      <c r="PT1" s="12" t="s">
        <v>1033</v>
      </c>
      <c r="PU1" s="10" t="s">
        <v>1031</v>
      </c>
      <c r="PV1" s="11" t="s">
        <v>1034</v>
      </c>
      <c r="PW1" s="12" t="s">
        <v>1033</v>
      </c>
      <c r="PX1" s="10" t="s">
        <v>1031</v>
      </c>
      <c r="PY1" s="11" t="s">
        <v>1034</v>
      </c>
      <c r="PZ1" s="12" t="s">
        <v>1033</v>
      </c>
      <c r="QA1" s="10" t="s">
        <v>1031</v>
      </c>
      <c r="QB1" s="11" t="s">
        <v>1034</v>
      </c>
      <c r="QC1" s="12" t="s">
        <v>1033</v>
      </c>
      <c r="QD1" s="10" t="s">
        <v>1031</v>
      </c>
      <c r="QE1" s="11" t="s">
        <v>1034</v>
      </c>
      <c r="QF1" s="12" t="s">
        <v>1033</v>
      </c>
      <c r="QG1" s="10" t="s">
        <v>1031</v>
      </c>
      <c r="QH1" s="11" t="s">
        <v>1034</v>
      </c>
      <c r="QI1" s="12" t="s">
        <v>1033</v>
      </c>
      <c r="QJ1" s="10" t="s">
        <v>1031</v>
      </c>
      <c r="QK1" s="11" t="s">
        <v>1034</v>
      </c>
      <c r="QL1" s="12" t="s">
        <v>1033</v>
      </c>
      <c r="QM1" s="10" t="s">
        <v>1031</v>
      </c>
      <c r="QN1" s="11" t="s">
        <v>1034</v>
      </c>
      <c r="QO1" s="12" t="s">
        <v>1033</v>
      </c>
      <c r="QP1" s="10" t="s">
        <v>1031</v>
      </c>
      <c r="QQ1" s="11" t="s">
        <v>1034</v>
      </c>
      <c r="QR1" s="12" t="s">
        <v>1033</v>
      </c>
      <c r="QS1" s="10" t="s">
        <v>1031</v>
      </c>
      <c r="QT1" s="11" t="s">
        <v>1034</v>
      </c>
      <c r="QU1" s="12" t="s">
        <v>1033</v>
      </c>
      <c r="QV1" s="10" t="s">
        <v>1031</v>
      </c>
      <c r="QW1" s="11" t="s">
        <v>1034</v>
      </c>
      <c r="QX1" s="12" t="s">
        <v>1033</v>
      </c>
      <c r="QY1" s="10" t="s">
        <v>1031</v>
      </c>
      <c r="QZ1" s="11" t="s">
        <v>1034</v>
      </c>
      <c r="RA1" s="12" t="s">
        <v>1033</v>
      </c>
      <c r="RB1" s="10" t="s">
        <v>1031</v>
      </c>
      <c r="RC1" s="11" t="s">
        <v>1034</v>
      </c>
      <c r="RD1" s="12" t="s">
        <v>1033</v>
      </c>
      <c r="RE1" s="10" t="s">
        <v>1031</v>
      </c>
      <c r="RF1" s="11" t="s">
        <v>1034</v>
      </c>
      <c r="RG1" s="12" t="s">
        <v>1033</v>
      </c>
      <c r="RH1" s="10" t="s">
        <v>1031</v>
      </c>
      <c r="RI1" s="11" t="s">
        <v>1034</v>
      </c>
      <c r="RJ1" s="12" t="s">
        <v>1033</v>
      </c>
      <c r="RK1" s="10" t="s">
        <v>1031</v>
      </c>
      <c r="RL1" s="11" t="s">
        <v>1034</v>
      </c>
      <c r="RM1" s="12" t="s">
        <v>1033</v>
      </c>
      <c r="RN1" s="10" t="s">
        <v>1031</v>
      </c>
      <c r="RO1" s="11" t="s">
        <v>1034</v>
      </c>
      <c r="RP1" s="12" t="s">
        <v>1033</v>
      </c>
      <c r="RQ1" s="10" t="s">
        <v>1031</v>
      </c>
      <c r="RR1" s="11" t="s">
        <v>1034</v>
      </c>
      <c r="RS1" s="12" t="s">
        <v>1033</v>
      </c>
      <c r="RT1" s="10" t="s">
        <v>1031</v>
      </c>
      <c r="RU1" s="11" t="s">
        <v>1034</v>
      </c>
      <c r="RV1" s="12" t="s">
        <v>1033</v>
      </c>
      <c r="RW1" s="10" t="s">
        <v>1031</v>
      </c>
      <c r="RX1" s="11" t="s">
        <v>1034</v>
      </c>
      <c r="RY1" s="12" t="s">
        <v>1033</v>
      </c>
      <c r="RZ1" s="10" t="s">
        <v>1031</v>
      </c>
      <c r="SA1" s="11" t="s">
        <v>1034</v>
      </c>
      <c r="SB1" s="12" t="s">
        <v>1033</v>
      </c>
      <c r="SC1" s="10" t="s">
        <v>1031</v>
      </c>
      <c r="SD1" s="11" t="s">
        <v>1034</v>
      </c>
      <c r="SE1" s="12" t="s">
        <v>1033</v>
      </c>
      <c r="SF1" s="10" t="s">
        <v>1031</v>
      </c>
      <c r="SG1" s="11" t="s">
        <v>1034</v>
      </c>
      <c r="SH1" s="12" t="s">
        <v>1033</v>
      </c>
      <c r="SI1" s="10" t="s">
        <v>1031</v>
      </c>
      <c r="SJ1" s="11" t="s">
        <v>1034</v>
      </c>
      <c r="SK1" s="12" t="s">
        <v>1033</v>
      </c>
      <c r="SL1" s="10" t="s">
        <v>1031</v>
      </c>
      <c r="SM1" s="11" t="s">
        <v>1034</v>
      </c>
      <c r="SN1" s="12" t="s">
        <v>1033</v>
      </c>
      <c r="SO1" s="10" t="s">
        <v>1031</v>
      </c>
      <c r="SP1" s="11" t="s">
        <v>1034</v>
      </c>
      <c r="SQ1" s="12" t="s">
        <v>1033</v>
      </c>
      <c r="SR1" s="10" t="s">
        <v>1031</v>
      </c>
      <c r="SS1" s="11" t="s">
        <v>1034</v>
      </c>
      <c r="ST1" s="14" t="s">
        <v>1033</v>
      </c>
      <c r="SU1" s="10" t="s">
        <v>1031</v>
      </c>
      <c r="SV1" s="11" t="s">
        <v>1035</v>
      </c>
      <c r="SW1" s="14" t="s">
        <v>1033</v>
      </c>
      <c r="SX1" s="10" t="s">
        <v>1031</v>
      </c>
      <c r="SY1" s="15" t="s">
        <v>1035</v>
      </c>
    </row>
    <row r="2" spans="1:519" x14ac:dyDescent="0.2">
      <c r="A2" s="71" t="s">
        <v>1248</v>
      </c>
      <c r="B2" s="72"/>
      <c r="C2" s="73"/>
      <c r="D2" s="71" t="s">
        <v>1036</v>
      </c>
      <c r="E2" s="72"/>
      <c r="F2" s="73"/>
      <c r="G2" s="71" t="s">
        <v>1037</v>
      </c>
      <c r="H2" s="72"/>
      <c r="I2" s="73"/>
      <c r="J2" s="71" t="s">
        <v>1038</v>
      </c>
      <c r="K2" s="72"/>
      <c r="L2" s="73"/>
      <c r="M2" s="71" t="s">
        <v>1039</v>
      </c>
      <c r="N2" s="72"/>
      <c r="O2" s="73"/>
      <c r="P2" s="71" t="s">
        <v>1040</v>
      </c>
      <c r="Q2" s="72"/>
      <c r="R2" s="73"/>
      <c r="S2" s="71" t="s">
        <v>1041</v>
      </c>
      <c r="T2" s="72"/>
      <c r="U2" s="73"/>
      <c r="V2" s="71" t="s">
        <v>1042</v>
      </c>
      <c r="W2" s="72"/>
      <c r="X2" s="73"/>
      <c r="Y2" s="71" t="s">
        <v>1043</v>
      </c>
      <c r="Z2" s="72"/>
      <c r="AA2" s="73"/>
      <c r="AB2" s="71" t="s">
        <v>1044</v>
      </c>
      <c r="AC2" s="72"/>
      <c r="AD2" s="73"/>
      <c r="AE2" s="71" t="s">
        <v>1045</v>
      </c>
      <c r="AF2" s="72"/>
      <c r="AG2" s="73"/>
      <c r="AH2" s="71" t="s">
        <v>1046</v>
      </c>
      <c r="AI2" s="72"/>
      <c r="AJ2" s="73"/>
      <c r="AK2" s="71" t="s">
        <v>1047</v>
      </c>
      <c r="AL2" s="72"/>
      <c r="AM2" s="73"/>
      <c r="AN2" s="71" t="s">
        <v>1048</v>
      </c>
      <c r="AO2" s="72"/>
      <c r="AP2" s="73"/>
      <c r="AQ2" s="71" t="s">
        <v>1049</v>
      </c>
      <c r="AR2" s="72"/>
      <c r="AS2" s="73"/>
      <c r="AT2" s="71" t="s">
        <v>1050</v>
      </c>
      <c r="AU2" s="72"/>
      <c r="AV2" s="73"/>
      <c r="AW2" s="71" t="s">
        <v>1051</v>
      </c>
      <c r="AX2" s="72"/>
      <c r="AY2" s="73"/>
      <c r="AZ2" s="71" t="s">
        <v>1052</v>
      </c>
      <c r="BA2" s="72"/>
      <c r="BB2" s="73"/>
      <c r="BC2" s="71" t="s">
        <v>1053</v>
      </c>
      <c r="BD2" s="72"/>
      <c r="BE2" s="73"/>
      <c r="BF2" s="71" t="s">
        <v>1054</v>
      </c>
      <c r="BG2" s="72"/>
      <c r="BH2" s="73"/>
      <c r="BI2" s="71" t="s">
        <v>1055</v>
      </c>
      <c r="BJ2" s="72"/>
      <c r="BK2" s="73"/>
      <c r="BL2" s="71" t="s">
        <v>1056</v>
      </c>
      <c r="BM2" s="72"/>
      <c r="BN2" s="73"/>
      <c r="BO2" s="71" t="s">
        <v>1057</v>
      </c>
      <c r="BP2" s="72"/>
      <c r="BQ2" s="73"/>
      <c r="BR2" s="71" t="s">
        <v>1058</v>
      </c>
      <c r="BS2" s="72"/>
      <c r="BT2" s="73"/>
      <c r="BU2" s="71" t="s">
        <v>1059</v>
      </c>
      <c r="BV2" s="72"/>
      <c r="BW2" s="73"/>
      <c r="BX2" s="71" t="s">
        <v>1060</v>
      </c>
      <c r="BY2" s="72"/>
      <c r="BZ2" s="73"/>
      <c r="CA2" s="71" t="s">
        <v>1061</v>
      </c>
      <c r="CB2" s="72"/>
      <c r="CC2" s="73"/>
      <c r="CD2" s="71" t="s">
        <v>1062</v>
      </c>
      <c r="CE2" s="72"/>
      <c r="CF2" s="73"/>
      <c r="CG2" s="71" t="s">
        <v>1063</v>
      </c>
      <c r="CH2" s="72"/>
      <c r="CI2" s="73"/>
      <c r="CJ2" s="71" t="s">
        <v>1064</v>
      </c>
      <c r="CK2" s="72"/>
      <c r="CL2" s="73"/>
      <c r="CM2" s="71" t="s">
        <v>1065</v>
      </c>
      <c r="CN2" s="72"/>
      <c r="CO2" s="73"/>
      <c r="CP2" s="71" t="s">
        <v>1066</v>
      </c>
      <c r="CQ2" s="72"/>
      <c r="CR2" s="73"/>
      <c r="CS2" s="71" t="s">
        <v>1067</v>
      </c>
      <c r="CT2" s="72"/>
      <c r="CU2" s="73"/>
      <c r="CV2" s="71" t="s">
        <v>1068</v>
      </c>
      <c r="CW2" s="72"/>
      <c r="CX2" s="73"/>
      <c r="CY2" s="71" t="s">
        <v>1069</v>
      </c>
      <c r="CZ2" s="72"/>
      <c r="DA2" s="73"/>
      <c r="DB2" s="71" t="s">
        <v>1070</v>
      </c>
      <c r="DC2" s="72"/>
      <c r="DD2" s="73"/>
      <c r="DE2" s="71" t="s">
        <v>1071</v>
      </c>
      <c r="DF2" s="72"/>
      <c r="DG2" s="73"/>
      <c r="DH2" s="71" t="s">
        <v>1072</v>
      </c>
      <c r="DI2" s="72"/>
      <c r="DJ2" s="73"/>
      <c r="DK2" s="71" t="s">
        <v>1073</v>
      </c>
      <c r="DL2" s="72"/>
      <c r="DM2" s="73"/>
      <c r="DN2" s="71" t="s">
        <v>1074</v>
      </c>
      <c r="DO2" s="72"/>
      <c r="DP2" s="73"/>
      <c r="DQ2" s="71" t="s">
        <v>1075</v>
      </c>
      <c r="DR2" s="72"/>
      <c r="DS2" s="73"/>
      <c r="DT2" s="71" t="s">
        <v>1076</v>
      </c>
      <c r="DU2" s="72"/>
      <c r="DV2" s="73"/>
      <c r="DW2" s="71" t="s">
        <v>1077</v>
      </c>
      <c r="DX2" s="72"/>
      <c r="DY2" s="73"/>
      <c r="DZ2" s="71" t="s">
        <v>1078</v>
      </c>
      <c r="EA2" s="72"/>
      <c r="EB2" s="73"/>
      <c r="EC2" s="71" t="s">
        <v>1079</v>
      </c>
      <c r="ED2" s="72"/>
      <c r="EE2" s="73"/>
      <c r="EF2" s="71" t="s">
        <v>1080</v>
      </c>
      <c r="EG2" s="72"/>
      <c r="EH2" s="73"/>
      <c r="EI2" s="71" t="s">
        <v>1081</v>
      </c>
      <c r="EJ2" s="72"/>
      <c r="EK2" s="73"/>
      <c r="EL2" s="71" t="s">
        <v>1082</v>
      </c>
      <c r="EM2" s="72"/>
      <c r="EN2" s="73"/>
      <c r="EO2" s="71" t="s">
        <v>1083</v>
      </c>
      <c r="EP2" s="72"/>
      <c r="EQ2" s="73"/>
      <c r="ER2" s="71" t="s">
        <v>1084</v>
      </c>
      <c r="ES2" s="72"/>
      <c r="ET2" s="73"/>
      <c r="EU2" s="71" t="s">
        <v>1085</v>
      </c>
      <c r="EV2" s="72"/>
      <c r="EW2" s="73"/>
      <c r="EX2" s="71" t="s">
        <v>1086</v>
      </c>
      <c r="EY2" s="72"/>
      <c r="EZ2" s="73"/>
      <c r="FA2" s="71" t="s">
        <v>1087</v>
      </c>
      <c r="FB2" s="72"/>
      <c r="FC2" s="73"/>
      <c r="FD2" s="71" t="s">
        <v>1088</v>
      </c>
      <c r="FE2" s="72"/>
      <c r="FF2" s="73"/>
      <c r="FG2" s="71" t="s">
        <v>1089</v>
      </c>
      <c r="FH2" s="72"/>
      <c r="FI2" s="73"/>
      <c r="FJ2" s="71" t="s">
        <v>1090</v>
      </c>
      <c r="FK2" s="72"/>
      <c r="FL2" s="73"/>
      <c r="FM2" s="71" t="s">
        <v>1091</v>
      </c>
      <c r="FN2" s="72"/>
      <c r="FO2" s="73"/>
      <c r="FP2" s="71" t="s">
        <v>1092</v>
      </c>
      <c r="FQ2" s="72"/>
      <c r="FR2" s="73"/>
      <c r="FS2" s="71" t="s">
        <v>1093</v>
      </c>
      <c r="FT2" s="72"/>
      <c r="FU2" s="73"/>
      <c r="FV2" s="71" t="s">
        <v>1094</v>
      </c>
      <c r="FW2" s="72"/>
      <c r="FX2" s="73"/>
      <c r="FY2" s="17"/>
      <c r="FZ2" s="71" t="s">
        <v>1095</v>
      </c>
      <c r="GA2" s="72"/>
      <c r="GB2" s="73"/>
      <c r="GC2" s="71" t="s">
        <v>1096</v>
      </c>
      <c r="GD2" s="72"/>
      <c r="GE2" s="73"/>
      <c r="GF2" s="71" t="s">
        <v>1097</v>
      </c>
      <c r="GG2" s="72"/>
      <c r="GH2" s="73"/>
      <c r="GI2" s="71" t="s">
        <v>1098</v>
      </c>
      <c r="GJ2" s="72"/>
      <c r="GK2" s="73"/>
      <c r="GL2" s="71" t="s">
        <v>1099</v>
      </c>
      <c r="GM2" s="72"/>
      <c r="GN2" s="73"/>
      <c r="GO2" s="71" t="s">
        <v>1100</v>
      </c>
      <c r="GP2" s="72"/>
      <c r="GQ2" s="73"/>
      <c r="GR2" s="71" t="s">
        <v>1101</v>
      </c>
      <c r="GS2" s="72"/>
      <c r="GT2" s="73"/>
      <c r="GU2" s="71" t="s">
        <v>1102</v>
      </c>
      <c r="GV2" s="72"/>
      <c r="GW2" s="73"/>
      <c r="GX2" s="71" t="s">
        <v>1103</v>
      </c>
      <c r="GY2" s="72"/>
      <c r="GZ2" s="73"/>
      <c r="HA2" s="71" t="s">
        <v>1104</v>
      </c>
      <c r="HB2" s="72"/>
      <c r="HC2" s="73"/>
      <c r="HD2" s="71" t="s">
        <v>1105</v>
      </c>
      <c r="HE2" s="72"/>
      <c r="HF2" s="73"/>
      <c r="HG2" s="71" t="s">
        <v>1106</v>
      </c>
      <c r="HH2" s="72"/>
      <c r="HI2" s="73"/>
      <c r="HJ2" s="71" t="s">
        <v>1107</v>
      </c>
      <c r="HK2" s="72"/>
      <c r="HL2" s="73"/>
      <c r="HM2" s="71" t="s">
        <v>1108</v>
      </c>
      <c r="HN2" s="72"/>
      <c r="HO2" s="73"/>
      <c r="HP2" s="71" t="s">
        <v>1109</v>
      </c>
      <c r="HQ2" s="72"/>
      <c r="HR2" s="73"/>
      <c r="HS2" s="71" t="s">
        <v>1110</v>
      </c>
      <c r="HT2" s="72"/>
      <c r="HU2" s="73"/>
      <c r="HV2" s="71" t="s">
        <v>1111</v>
      </c>
      <c r="HW2" s="72"/>
      <c r="HX2" s="73"/>
      <c r="HY2" s="71" t="s">
        <v>1112</v>
      </c>
      <c r="HZ2" s="72"/>
      <c r="IA2" s="73"/>
      <c r="IB2" s="71" t="s">
        <v>1113</v>
      </c>
      <c r="IC2" s="72"/>
      <c r="ID2" s="73"/>
      <c r="IE2" s="71" t="s">
        <v>1114</v>
      </c>
      <c r="IF2" s="72"/>
      <c r="IG2" s="73"/>
      <c r="IH2" s="71" t="s">
        <v>1115</v>
      </c>
      <c r="II2" s="72"/>
      <c r="IJ2" s="73"/>
      <c r="IK2" s="71" t="s">
        <v>1116</v>
      </c>
      <c r="IL2" s="72"/>
      <c r="IM2" s="73"/>
      <c r="IN2" s="71" t="s">
        <v>1117</v>
      </c>
      <c r="IO2" s="72"/>
      <c r="IP2" s="73"/>
      <c r="IQ2" s="71" t="s">
        <v>1118</v>
      </c>
      <c r="IR2" s="72"/>
      <c r="IS2" s="73"/>
      <c r="IT2" s="71" t="s">
        <v>1119</v>
      </c>
      <c r="IU2" s="72"/>
      <c r="IV2" s="73"/>
      <c r="IW2" s="71" t="s">
        <v>1120</v>
      </c>
      <c r="IX2" s="72"/>
      <c r="IY2" s="73"/>
      <c r="IZ2" s="71" t="s">
        <v>1121</v>
      </c>
      <c r="JA2" s="72"/>
      <c r="JB2" s="73"/>
      <c r="JC2" s="71" t="s">
        <v>1122</v>
      </c>
      <c r="JD2" s="72"/>
      <c r="JE2" s="73"/>
      <c r="JF2" s="71" t="s">
        <v>1123</v>
      </c>
      <c r="JG2" s="72"/>
      <c r="JH2" s="73"/>
      <c r="JI2" s="71" t="s">
        <v>1124</v>
      </c>
      <c r="JJ2" s="72"/>
      <c r="JK2" s="73"/>
      <c r="JL2" s="71" t="s">
        <v>1125</v>
      </c>
      <c r="JM2" s="72"/>
      <c r="JN2" s="73"/>
      <c r="JO2" s="71" t="s">
        <v>1126</v>
      </c>
      <c r="JP2" s="72"/>
      <c r="JQ2" s="73"/>
      <c r="JR2" s="71" t="s">
        <v>1127</v>
      </c>
      <c r="JS2" s="72"/>
      <c r="JT2" s="73"/>
      <c r="JU2" s="71" t="s">
        <v>1128</v>
      </c>
      <c r="JV2" s="72"/>
      <c r="JW2" s="73"/>
      <c r="JX2" s="71" t="s">
        <v>1129</v>
      </c>
      <c r="JY2" s="72"/>
      <c r="JZ2" s="73"/>
      <c r="KA2" s="71" t="s">
        <v>1130</v>
      </c>
      <c r="KB2" s="72"/>
      <c r="KC2" s="73"/>
      <c r="KD2" s="71" t="s">
        <v>1131</v>
      </c>
      <c r="KE2" s="72"/>
      <c r="KF2" s="73"/>
      <c r="KG2" s="71" t="s">
        <v>1132</v>
      </c>
      <c r="KH2" s="72"/>
      <c r="KI2" s="73"/>
      <c r="KJ2" s="71" t="s">
        <v>1133</v>
      </c>
      <c r="KK2" s="72"/>
      <c r="KL2" s="73"/>
      <c r="KM2" s="71" t="s">
        <v>1134</v>
      </c>
      <c r="KN2" s="72"/>
      <c r="KO2" s="73"/>
      <c r="KP2" s="71" t="s">
        <v>1135</v>
      </c>
      <c r="KQ2" s="72"/>
      <c r="KR2" s="73"/>
      <c r="KS2" s="71" t="s">
        <v>1136</v>
      </c>
      <c r="KT2" s="72"/>
      <c r="KU2" s="73"/>
      <c r="KV2" s="71" t="s">
        <v>1137</v>
      </c>
      <c r="KW2" s="72"/>
      <c r="KX2" s="73"/>
      <c r="KY2" s="71" t="s">
        <v>1138</v>
      </c>
      <c r="KZ2" s="72"/>
      <c r="LA2" s="73"/>
      <c r="LB2" s="71" t="s">
        <v>1139</v>
      </c>
      <c r="LC2" s="72"/>
      <c r="LD2" s="73"/>
      <c r="LE2" s="71" t="s">
        <v>1140</v>
      </c>
      <c r="LF2" s="72"/>
      <c r="LG2" s="73"/>
      <c r="LH2" s="71" t="s">
        <v>1141</v>
      </c>
      <c r="LI2" s="72"/>
      <c r="LJ2" s="73"/>
      <c r="LK2" s="71" t="s">
        <v>1142</v>
      </c>
      <c r="LL2" s="72"/>
      <c r="LM2" s="73"/>
      <c r="LN2" s="71" t="s">
        <v>1143</v>
      </c>
      <c r="LO2" s="72"/>
      <c r="LP2" s="73"/>
      <c r="LQ2" s="71" t="s">
        <v>1144</v>
      </c>
      <c r="LR2" s="72"/>
      <c r="LS2" s="73"/>
      <c r="LT2" s="71" t="s">
        <v>1145</v>
      </c>
      <c r="LU2" s="72"/>
      <c r="LV2" s="73"/>
      <c r="LW2" s="71" t="s">
        <v>1146</v>
      </c>
      <c r="LX2" s="72"/>
      <c r="LY2" s="73"/>
      <c r="LZ2" s="71" t="s">
        <v>1147</v>
      </c>
      <c r="MA2" s="72"/>
      <c r="MB2" s="73"/>
      <c r="MC2" s="71" t="s">
        <v>1148</v>
      </c>
      <c r="MD2" s="72"/>
      <c r="ME2" s="73"/>
      <c r="MF2" s="71" t="s">
        <v>1149</v>
      </c>
      <c r="MG2" s="72"/>
      <c r="MH2" s="73"/>
      <c r="MI2" s="71" t="s">
        <v>1150</v>
      </c>
      <c r="MJ2" s="72"/>
      <c r="MK2" s="73"/>
      <c r="ML2" s="71" t="s">
        <v>1151</v>
      </c>
      <c r="MM2" s="72"/>
      <c r="MN2" s="73"/>
      <c r="MO2" s="71" t="s">
        <v>1152</v>
      </c>
      <c r="MP2" s="72"/>
      <c r="MQ2" s="73"/>
      <c r="MR2" s="71" t="s">
        <v>1153</v>
      </c>
      <c r="MS2" s="72"/>
      <c r="MT2" s="73"/>
      <c r="MU2" s="71" t="s">
        <v>1154</v>
      </c>
      <c r="MV2" s="72"/>
      <c r="MW2" s="73"/>
      <c r="MX2" s="71" t="s">
        <v>1155</v>
      </c>
      <c r="MY2" s="72"/>
      <c r="MZ2" s="73"/>
      <c r="NA2" s="71" t="s">
        <v>1156</v>
      </c>
      <c r="NB2" s="72"/>
      <c r="NC2" s="73"/>
      <c r="ND2" s="71" t="s">
        <v>1157</v>
      </c>
      <c r="NE2" s="72"/>
      <c r="NF2" s="73"/>
      <c r="NG2" s="71" t="s">
        <v>1158</v>
      </c>
      <c r="NH2" s="72"/>
      <c r="NI2" s="73"/>
      <c r="NJ2" s="71" t="s">
        <v>1159</v>
      </c>
      <c r="NK2" s="72"/>
      <c r="NL2" s="73"/>
      <c r="NM2" s="71" t="s">
        <v>1160</v>
      </c>
      <c r="NN2" s="72"/>
      <c r="NO2" s="73"/>
      <c r="NP2" s="71" t="s">
        <v>1161</v>
      </c>
      <c r="NQ2" s="72"/>
      <c r="NR2" s="73"/>
      <c r="NS2" s="71" t="s">
        <v>1162</v>
      </c>
      <c r="NT2" s="72"/>
      <c r="NU2" s="73"/>
      <c r="NV2" s="71" t="s">
        <v>1163</v>
      </c>
      <c r="NW2" s="72"/>
      <c r="NX2" s="73"/>
      <c r="NY2" s="71" t="s">
        <v>1164</v>
      </c>
      <c r="NZ2" s="72"/>
      <c r="OA2" s="73"/>
      <c r="OB2" s="71" t="s">
        <v>1165</v>
      </c>
      <c r="OC2" s="72"/>
      <c r="OD2" s="73"/>
      <c r="OE2" s="71" t="s">
        <v>1166</v>
      </c>
      <c r="OF2" s="72"/>
      <c r="OG2" s="73"/>
      <c r="OH2" s="71" t="s">
        <v>1167</v>
      </c>
      <c r="OI2" s="72"/>
      <c r="OJ2" s="73"/>
      <c r="OK2" s="71" t="s">
        <v>1168</v>
      </c>
      <c r="OL2" s="72"/>
      <c r="OM2" s="73"/>
      <c r="ON2" s="71" t="s">
        <v>1169</v>
      </c>
      <c r="OO2" s="72"/>
      <c r="OP2" s="73"/>
      <c r="OQ2" s="71" t="s">
        <v>1170</v>
      </c>
      <c r="OR2" s="72"/>
      <c r="OS2" s="73"/>
      <c r="OT2" s="71" t="s">
        <v>1171</v>
      </c>
      <c r="OU2" s="72"/>
      <c r="OV2" s="73"/>
      <c r="OW2" s="71" t="s">
        <v>1172</v>
      </c>
      <c r="OX2" s="72"/>
      <c r="OY2" s="73"/>
      <c r="OZ2" s="71" t="s">
        <v>1173</v>
      </c>
      <c r="PA2" s="72"/>
      <c r="PB2" s="73"/>
      <c r="PC2" s="71" t="s">
        <v>1174</v>
      </c>
      <c r="PD2" s="72"/>
      <c r="PE2" s="73"/>
      <c r="PF2" s="71" t="s">
        <v>1175</v>
      </c>
      <c r="PG2" s="72"/>
      <c r="PH2" s="73"/>
      <c r="PI2" s="71" t="s">
        <v>1176</v>
      </c>
      <c r="PJ2" s="72"/>
      <c r="PK2" s="73"/>
      <c r="PL2" s="71" t="s">
        <v>1177</v>
      </c>
      <c r="PM2" s="72"/>
      <c r="PN2" s="73"/>
      <c r="PO2" s="71" t="s">
        <v>1178</v>
      </c>
      <c r="PP2" s="72"/>
      <c r="PQ2" s="73"/>
      <c r="PR2" s="71" t="s">
        <v>1179</v>
      </c>
      <c r="PS2" s="72"/>
      <c r="PT2" s="73"/>
      <c r="PU2" s="71" t="s">
        <v>1180</v>
      </c>
      <c r="PV2" s="72"/>
      <c r="PW2" s="73"/>
      <c r="PX2" s="71" t="s">
        <v>1181</v>
      </c>
      <c r="PY2" s="72"/>
      <c r="PZ2" s="73"/>
      <c r="QA2" s="71" t="s">
        <v>1182</v>
      </c>
      <c r="QB2" s="72"/>
      <c r="QC2" s="73"/>
      <c r="QD2" s="71" t="s">
        <v>1183</v>
      </c>
      <c r="QE2" s="72"/>
      <c r="QF2" s="73"/>
      <c r="QG2" s="71" t="s">
        <v>1184</v>
      </c>
      <c r="QH2" s="72"/>
      <c r="QI2" s="73"/>
      <c r="QJ2" s="71" t="s">
        <v>1185</v>
      </c>
      <c r="QK2" s="72"/>
      <c r="QL2" s="73"/>
      <c r="QM2" s="71" t="s">
        <v>1186</v>
      </c>
      <c r="QN2" s="72"/>
      <c r="QO2" s="73"/>
      <c r="QP2" s="71" t="s">
        <v>1187</v>
      </c>
      <c r="QQ2" s="72"/>
      <c r="QR2" s="73"/>
      <c r="QS2" s="71" t="s">
        <v>1188</v>
      </c>
      <c r="QT2" s="72"/>
      <c r="QU2" s="73"/>
      <c r="QV2" s="64" t="s">
        <v>1189</v>
      </c>
      <c r="QW2" s="65"/>
      <c r="QX2" s="66"/>
      <c r="QY2" s="64" t="s">
        <v>1190</v>
      </c>
      <c r="QZ2" s="65"/>
      <c r="RA2" s="66"/>
      <c r="RB2" s="64" t="s">
        <v>1191</v>
      </c>
      <c r="RC2" s="65"/>
      <c r="RD2" s="66"/>
      <c r="RE2" s="64" t="s">
        <v>1192</v>
      </c>
      <c r="RF2" s="65"/>
      <c r="RG2" s="66"/>
      <c r="RH2" s="64" t="s">
        <v>1193</v>
      </c>
      <c r="RI2" s="65"/>
      <c r="RJ2" s="66"/>
      <c r="RK2" s="64" t="s">
        <v>1194</v>
      </c>
      <c r="RL2" s="65"/>
      <c r="RM2" s="66"/>
      <c r="RN2" s="64" t="s">
        <v>1195</v>
      </c>
      <c r="RO2" s="65"/>
      <c r="RP2" s="66"/>
      <c r="RQ2" s="64" t="s">
        <v>1196</v>
      </c>
      <c r="RR2" s="65"/>
      <c r="RS2" s="66"/>
      <c r="RT2" s="64" t="s">
        <v>1197</v>
      </c>
      <c r="RU2" s="65"/>
      <c r="RV2" s="66"/>
      <c r="RW2" s="64" t="s">
        <v>1198</v>
      </c>
      <c r="RX2" s="65"/>
      <c r="RY2" s="66"/>
      <c r="RZ2" s="64" t="s">
        <v>1199</v>
      </c>
      <c r="SA2" s="65"/>
      <c r="SB2" s="66"/>
      <c r="SC2" s="64" t="s">
        <v>1200</v>
      </c>
      <c r="SD2" s="65"/>
      <c r="SE2" s="66"/>
      <c r="SF2" s="64" t="s">
        <v>1189</v>
      </c>
      <c r="SG2" s="65"/>
      <c r="SH2" s="66"/>
      <c r="SI2" s="64" t="s">
        <v>1190</v>
      </c>
      <c r="SJ2" s="65"/>
      <c r="SK2" s="66"/>
      <c r="SL2" s="64" t="s">
        <v>1191</v>
      </c>
      <c r="SM2" s="65"/>
      <c r="SN2" s="66"/>
      <c r="SO2" s="64" t="s">
        <v>1192</v>
      </c>
      <c r="SP2" s="65"/>
      <c r="SQ2" s="66"/>
      <c r="SR2" s="64" t="s">
        <v>1193</v>
      </c>
      <c r="SS2" s="65"/>
      <c r="ST2" s="66"/>
      <c r="SU2" s="64" t="s">
        <v>1194</v>
      </c>
      <c r="SV2" s="67"/>
      <c r="SW2" s="68"/>
      <c r="SX2" s="64" t="s">
        <v>1195</v>
      </c>
      <c r="SY2" s="68"/>
    </row>
    <row r="3" spans="1:519" s="22" customFormat="1" x14ac:dyDescent="0.25">
      <c r="A3" s="18" t="s">
        <v>1201</v>
      </c>
      <c r="B3" s="19">
        <v>1914</v>
      </c>
      <c r="C3" s="20">
        <f t="shared" ref="C3:C9" si="0">B3/B$22</f>
        <v>0.35562987736900781</v>
      </c>
      <c r="D3" s="18" t="s">
        <v>1201</v>
      </c>
      <c r="E3" s="19">
        <v>2133</v>
      </c>
      <c r="F3" s="20">
        <f t="shared" ref="F3:F9" si="1">E3/E$22</f>
        <v>0.3781914893617021</v>
      </c>
      <c r="G3" s="18" t="s">
        <v>1201</v>
      </c>
      <c r="H3" s="19">
        <v>2143</v>
      </c>
      <c r="I3" s="20">
        <f t="shared" ref="I3:I9" si="2">H3/H$22</f>
        <v>0.41378644525970265</v>
      </c>
      <c r="J3" s="18" t="s">
        <v>1201</v>
      </c>
      <c r="K3" s="19">
        <v>2030</v>
      </c>
      <c r="L3" s="20">
        <f t="shared" ref="L3:L9" si="3">K3/K$22</f>
        <v>0.42935702199661591</v>
      </c>
      <c r="M3" s="18" t="s">
        <v>1201</v>
      </c>
      <c r="N3" s="19">
        <v>2062</v>
      </c>
      <c r="O3" s="20">
        <f t="shared" ref="O3:O9" si="4">N3/N$22</f>
        <v>0.42851205320033248</v>
      </c>
      <c r="P3" s="18" t="s">
        <v>1201</v>
      </c>
      <c r="Q3" s="19">
        <v>2226</v>
      </c>
      <c r="R3" s="20">
        <f t="shared" ref="R3:R9" si="5">Q3/Q$22</f>
        <v>0.42408077729091254</v>
      </c>
      <c r="S3" s="18" t="s">
        <v>1201</v>
      </c>
      <c r="T3" s="19">
        <v>1969</v>
      </c>
      <c r="U3" s="20">
        <f t="shared" ref="U3:U9" si="6">T3/T$22</f>
        <v>0.42054677488252884</v>
      </c>
      <c r="V3" s="18" t="s">
        <v>1201</v>
      </c>
      <c r="W3" s="19">
        <v>2344</v>
      </c>
      <c r="X3" s="20">
        <f t="shared" ref="X3:X9" si="7">W3/W$22</f>
        <v>0.43335182103900904</v>
      </c>
      <c r="Y3" s="18" t="s">
        <v>1201</v>
      </c>
      <c r="Z3" s="19">
        <v>2798</v>
      </c>
      <c r="AA3" s="20">
        <f t="shared" ref="AA3:AA9" si="8">Z3/Z$22</f>
        <v>0.40538974210373807</v>
      </c>
      <c r="AB3" s="18" t="s">
        <v>1201</v>
      </c>
      <c r="AC3" s="19">
        <v>1739</v>
      </c>
      <c r="AD3" s="20">
        <f t="shared" ref="AD3:AD9" si="9">AC3/AC$22</f>
        <v>0.4028260365994904</v>
      </c>
      <c r="AE3" s="18" t="s">
        <v>1201</v>
      </c>
      <c r="AF3" s="19">
        <v>1958</v>
      </c>
      <c r="AG3" s="20">
        <f t="shared" ref="AG3:AG9" si="10">AF3/AF$22</f>
        <v>0.41151744430432957</v>
      </c>
      <c r="AH3" s="18" t="s">
        <v>1201</v>
      </c>
      <c r="AI3" s="19">
        <v>1792</v>
      </c>
      <c r="AJ3" s="20">
        <f t="shared" ref="AJ3:AJ9" si="11">AI3/AI$22</f>
        <v>0.33389230482578725</v>
      </c>
      <c r="AK3" s="18" t="s">
        <v>1201</v>
      </c>
      <c r="AL3" s="19">
        <v>1713</v>
      </c>
      <c r="AM3" s="20">
        <f t="shared" ref="AM3:AM9" si="12">AL3/AL$22</f>
        <v>0.35030674846625764</v>
      </c>
      <c r="AN3" s="18" t="s">
        <v>1201</v>
      </c>
      <c r="AO3" s="19">
        <v>1751</v>
      </c>
      <c r="AP3" s="20">
        <f t="shared" ref="AP3:AP9" si="13">AO3/AO$22</f>
        <v>0.40206659012629165</v>
      </c>
      <c r="AQ3" s="18" t="s">
        <v>1201</v>
      </c>
      <c r="AR3" s="19">
        <v>1884</v>
      </c>
      <c r="AS3" s="20">
        <f t="shared" ref="AS3:AS9" si="14">AR3/AR$22</f>
        <v>0.41234405778069599</v>
      </c>
      <c r="AT3" s="18" t="s">
        <v>1201</v>
      </c>
      <c r="AU3" s="19">
        <v>1990</v>
      </c>
      <c r="AV3" s="20">
        <f t="shared" ref="AV3:AV9" si="15">AU3/AU$22</f>
        <v>0.44192760381967577</v>
      </c>
      <c r="AW3" s="18" t="s">
        <v>1201</v>
      </c>
      <c r="AX3" s="19">
        <v>1724</v>
      </c>
      <c r="AY3" s="20">
        <f t="shared" ref="AY3:AY9" si="16">AX3/AX$22</f>
        <v>0.42715559960356791</v>
      </c>
      <c r="AZ3" s="18" t="s">
        <v>1201</v>
      </c>
      <c r="BA3" s="19">
        <v>2006</v>
      </c>
      <c r="BB3" s="20">
        <f t="shared" ref="BB3:BB9" si="17">BA3/BA$22</f>
        <v>0.42982644096850225</v>
      </c>
      <c r="BC3" s="18" t="s">
        <v>1201</v>
      </c>
      <c r="BD3" s="19">
        <v>1730</v>
      </c>
      <c r="BE3" s="20">
        <f t="shared" ref="BE3:BE9" si="18">BD3/BD$22</f>
        <v>0.41043890865954924</v>
      </c>
      <c r="BF3" s="18" t="s">
        <v>19</v>
      </c>
      <c r="BG3" s="19">
        <v>888</v>
      </c>
      <c r="BH3" s="20">
        <f t="shared" ref="BH3:BH9" si="19">BG3/BG$22</f>
        <v>0.31511710432931156</v>
      </c>
      <c r="BI3" s="18" t="s">
        <v>1201</v>
      </c>
      <c r="BJ3" s="19">
        <v>1932</v>
      </c>
      <c r="BK3" s="20">
        <f t="shared" ref="BK3:BK9" si="20">BJ3/BJ$22</f>
        <v>0.43710407239819005</v>
      </c>
      <c r="BL3" s="18" t="s">
        <v>1201</v>
      </c>
      <c r="BM3" s="19">
        <v>2981</v>
      </c>
      <c r="BN3" s="20">
        <f t="shared" ref="BN3:BN9" si="21">BM3/BM$22</f>
        <v>0.48111684958037443</v>
      </c>
      <c r="BO3" s="18" t="s">
        <v>1201</v>
      </c>
      <c r="BP3" s="19">
        <v>2976</v>
      </c>
      <c r="BQ3" s="20">
        <f t="shared" ref="BQ3:BQ9" si="22">BP3/BP$22</f>
        <v>0.49361419804279316</v>
      </c>
      <c r="BR3" s="18" t="s">
        <v>1201</v>
      </c>
      <c r="BS3" s="19">
        <v>2343</v>
      </c>
      <c r="BT3" s="20">
        <f t="shared" ref="BT3:BT10" si="23">BS3/BS$22</f>
        <v>0.36557965361210798</v>
      </c>
      <c r="BU3" s="18" t="s">
        <v>1201</v>
      </c>
      <c r="BV3" s="19">
        <v>2846</v>
      </c>
      <c r="BW3" s="20">
        <f t="shared" ref="BW3:BW10" si="24">BV3/BV$22</f>
        <v>0.4111528459982664</v>
      </c>
      <c r="BX3" s="18" t="s">
        <v>1201</v>
      </c>
      <c r="BY3" s="19">
        <v>3233</v>
      </c>
      <c r="BZ3" s="20">
        <f t="shared" ref="BZ3:BZ10" si="25">BY3/BY$22</f>
        <v>0.4489654214692404</v>
      </c>
      <c r="CA3" s="18" t="s">
        <v>1201</v>
      </c>
      <c r="CB3" s="19">
        <v>3546</v>
      </c>
      <c r="CC3" s="20">
        <f t="shared" ref="CC3:CC10" si="26">CB3/CB$22</f>
        <v>0.46836613393210935</v>
      </c>
      <c r="CD3" s="18" t="s">
        <v>1201</v>
      </c>
      <c r="CE3" s="19">
        <v>3960</v>
      </c>
      <c r="CF3" s="20">
        <f t="shared" ref="CF3:CF10" si="27">CE3/CE$22</f>
        <v>0.48192771084337349</v>
      </c>
      <c r="CG3" s="18" t="s">
        <v>1201</v>
      </c>
      <c r="CH3" s="19">
        <v>3376</v>
      </c>
      <c r="CI3" s="20">
        <f t="shared" ref="CI3:CI10" si="28">CH3/CH$22</f>
        <v>0.47006404901141741</v>
      </c>
      <c r="CJ3" s="18" t="s">
        <v>1201</v>
      </c>
      <c r="CK3" s="19">
        <v>3861</v>
      </c>
      <c r="CL3" s="20">
        <f t="shared" ref="CL3:CL10" si="29">CK3/CK$22</f>
        <v>0.47832011892963328</v>
      </c>
      <c r="CM3" s="18" t="s">
        <v>1201</v>
      </c>
      <c r="CN3" s="19">
        <v>5327</v>
      </c>
      <c r="CO3" s="20">
        <f t="shared" ref="CO3:CO11" si="30">CN3/CN$22</f>
        <v>0.4920561610936634</v>
      </c>
      <c r="CP3" s="18" t="s">
        <v>1201</v>
      </c>
      <c r="CQ3" s="19">
        <v>8830</v>
      </c>
      <c r="CR3" s="20">
        <f t="shared" ref="CR3:CR11" si="31">CQ3/CQ$22</f>
        <v>0.48881753764393271</v>
      </c>
      <c r="CS3" s="18" t="s">
        <v>1201</v>
      </c>
      <c r="CT3" s="19">
        <v>11224</v>
      </c>
      <c r="CU3" s="20">
        <f t="shared" ref="CU3:CU11" si="32">CT3/CT$22</f>
        <v>0.5266269413034298</v>
      </c>
      <c r="CV3" s="18" t="s">
        <v>1201</v>
      </c>
      <c r="CW3" s="19">
        <v>9003</v>
      </c>
      <c r="CX3" s="20">
        <f t="shared" ref="CX3:CX11" si="33">CW3/CW$22</f>
        <v>0.53842473536271751</v>
      </c>
      <c r="CY3" s="18" t="s">
        <v>1201</v>
      </c>
      <c r="CZ3" s="19">
        <v>8770</v>
      </c>
      <c r="DA3" s="20">
        <f t="shared" ref="DA3:DA11" si="34">CZ3/CZ$22</f>
        <v>0.53777287220995829</v>
      </c>
      <c r="DB3" s="18" t="s">
        <v>1201</v>
      </c>
      <c r="DC3" s="19">
        <v>8794</v>
      </c>
      <c r="DD3" s="20">
        <f t="shared" ref="DD3:DD11" si="35">DC3/DC$22</f>
        <v>0.47034283574905067</v>
      </c>
      <c r="DE3" s="18" t="s">
        <v>1201</v>
      </c>
      <c r="DF3" s="19">
        <v>9276</v>
      </c>
      <c r="DG3" s="20">
        <f t="shared" ref="DG3:DG11" si="36">DF3/DF$22</f>
        <v>0.49058599534588532</v>
      </c>
      <c r="DH3" s="18" t="s">
        <v>1201</v>
      </c>
      <c r="DI3" s="19">
        <v>9052</v>
      </c>
      <c r="DJ3" s="20">
        <f t="shared" ref="DJ3:DJ11" si="37">DI3/DI$22</f>
        <v>0.51011552550014083</v>
      </c>
      <c r="DK3" s="18" t="s">
        <v>1201</v>
      </c>
      <c r="DL3" s="19">
        <v>8286</v>
      </c>
      <c r="DM3" s="20">
        <f t="shared" ref="DM3:DM11" si="38">DL3/DL$22</f>
        <v>0.5284438775510204</v>
      </c>
      <c r="DN3" s="18" t="s">
        <v>1201</v>
      </c>
      <c r="DO3" s="19">
        <v>8759</v>
      </c>
      <c r="DP3" s="20">
        <f t="shared" ref="DP3:DP11" si="39">DO3/DO$22</f>
        <v>0.5046378982543066</v>
      </c>
      <c r="DQ3" s="18" t="s">
        <v>1201</v>
      </c>
      <c r="DR3" s="19">
        <v>8273</v>
      </c>
      <c r="DS3" s="20">
        <f t="shared" ref="DS3:DS11" si="40">DR3/DR$22</f>
        <v>0.49426454773569123</v>
      </c>
      <c r="DT3" s="18" t="s">
        <v>1201</v>
      </c>
      <c r="DU3" s="19">
        <v>7520</v>
      </c>
      <c r="DV3" s="20">
        <f t="shared" ref="DV3:DV11" si="41">DU3/DU$22</f>
        <v>0.4742385066532131</v>
      </c>
      <c r="DW3" s="18" t="s">
        <v>1201</v>
      </c>
      <c r="DX3" s="19">
        <v>8214</v>
      </c>
      <c r="DY3" s="20">
        <f t="shared" ref="DY3:DY11" si="42">DX3/DX$22</f>
        <v>0.48272214386459805</v>
      </c>
      <c r="DZ3" s="18" t="s">
        <v>1201</v>
      </c>
      <c r="EA3" s="19">
        <v>8586</v>
      </c>
      <c r="EB3" s="20">
        <f t="shared" ref="EB3:EB11" si="43">EA3/EA$22</f>
        <v>0.46977075012310554</v>
      </c>
      <c r="EC3" s="18" t="s">
        <v>1201</v>
      </c>
      <c r="ED3" s="19">
        <v>12002</v>
      </c>
      <c r="EE3" s="20">
        <f t="shared" ref="EE3:EE13" si="44">ED3/ED$22</f>
        <v>0.45995247949720242</v>
      </c>
      <c r="EF3" s="18" t="s">
        <v>1201</v>
      </c>
      <c r="EG3" s="19">
        <v>9160</v>
      </c>
      <c r="EH3" s="20">
        <f t="shared" ref="EH3:EH13" si="45">EG3/EG$22</f>
        <v>0.47063659250886297</v>
      </c>
      <c r="EI3" s="18" t="s">
        <v>1201</v>
      </c>
      <c r="EJ3" s="19">
        <v>7827</v>
      </c>
      <c r="EK3" s="20">
        <f t="shared" ref="EK3:EK13" si="46">EJ3/EJ$22</f>
        <v>0.46332800568282723</v>
      </c>
      <c r="EL3" s="18" t="s">
        <v>1201</v>
      </c>
      <c r="EM3" s="19">
        <v>8415</v>
      </c>
      <c r="EN3" s="20">
        <f t="shared" ref="EN3:EN13" si="47">EM3/EM$22</f>
        <v>0.40583554376657827</v>
      </c>
      <c r="EO3" s="18" t="s">
        <v>1201</v>
      </c>
      <c r="EP3" s="19">
        <v>9241</v>
      </c>
      <c r="EQ3" s="20">
        <f t="shared" ref="EQ3:EQ13" si="48">EP3/EP$22</f>
        <v>0.42463927947798913</v>
      </c>
      <c r="ER3" s="18" t="s">
        <v>1201</v>
      </c>
      <c r="ES3" s="19">
        <v>9000</v>
      </c>
      <c r="ET3" s="20">
        <f t="shared" ref="ET3:ET13" si="49">ES3/ES$22</f>
        <v>0.44629574531389465</v>
      </c>
      <c r="EU3" s="18" t="s">
        <v>1201</v>
      </c>
      <c r="EV3" s="19">
        <v>8985</v>
      </c>
      <c r="EW3" s="20">
        <f t="shared" ref="EW3:EW13" si="50">EV3/EV$22</f>
        <v>0.45650848491007012</v>
      </c>
      <c r="EX3" s="18" t="s">
        <v>1201</v>
      </c>
      <c r="EY3" s="19">
        <v>9359</v>
      </c>
      <c r="EZ3" s="20">
        <f t="shared" ref="EZ3:EZ13" si="51">EY3/EY$22</f>
        <v>0.4536597188560349</v>
      </c>
      <c r="FA3" s="18" t="s">
        <v>1201</v>
      </c>
      <c r="FB3" s="19">
        <v>9048</v>
      </c>
      <c r="FC3" s="20">
        <f t="shared" ref="FC3:FC13" si="52">FB3/FB$22</f>
        <v>0.44448811161328355</v>
      </c>
      <c r="FD3" s="18" t="s">
        <v>1201</v>
      </c>
      <c r="FE3" s="19">
        <v>8387</v>
      </c>
      <c r="FF3" s="20">
        <f t="shared" ref="FF3:FF13" si="53">FE3/FE$22</f>
        <v>0.42858602892329706</v>
      </c>
      <c r="FG3" s="18" t="s">
        <v>1201</v>
      </c>
      <c r="FH3" s="19">
        <v>9109</v>
      </c>
      <c r="FI3" s="20">
        <f t="shared" ref="FI3:FI13" si="54">FH3/FH$22</f>
        <v>0.43707115781392447</v>
      </c>
      <c r="FJ3" s="18" t="s">
        <v>1201</v>
      </c>
      <c r="FK3" s="19">
        <v>10473</v>
      </c>
      <c r="FL3" s="20">
        <f t="shared" ref="FL3:FL13" si="55">FK3/FK$22</f>
        <v>0.41898703792606817</v>
      </c>
      <c r="FM3" s="18" t="s">
        <v>1201</v>
      </c>
      <c r="FN3" s="19">
        <v>12075</v>
      </c>
      <c r="FO3" s="20">
        <f t="shared" ref="FO3:FO13" si="56">FN3/FN$22</f>
        <v>0.43837357052096571</v>
      </c>
      <c r="FP3" s="18" t="s">
        <v>1201</v>
      </c>
      <c r="FQ3" s="19">
        <v>10074</v>
      </c>
      <c r="FR3" s="20">
        <f t="shared" ref="FR3:FR12" si="57">FQ3/FQ$22</f>
        <v>0.42551214361140444</v>
      </c>
      <c r="FS3" s="18" t="s">
        <v>1201</v>
      </c>
      <c r="FT3" s="19">
        <v>9317</v>
      </c>
      <c r="FU3" s="20">
        <f t="shared" ref="FU3:FU12" si="58">FT3/FT$22</f>
        <v>0.42490992839877778</v>
      </c>
      <c r="FV3" s="18" t="s">
        <v>1201</v>
      </c>
      <c r="FW3" s="19">
        <v>9769</v>
      </c>
      <c r="FX3" s="20">
        <f t="shared" ref="FX3:FX12" si="59">FW3/FW$22</f>
        <v>0.36680058573949609</v>
      </c>
      <c r="FY3" s="21"/>
      <c r="FZ3" s="18" t="s">
        <v>1201</v>
      </c>
      <c r="GA3" s="22">
        <v>10203</v>
      </c>
      <c r="GB3" s="20">
        <f t="shared" ref="GB3:GB17" si="60">GA3/GA$22</f>
        <v>0.40324875503912733</v>
      </c>
      <c r="GC3" s="18" t="s">
        <v>1201</v>
      </c>
      <c r="GD3" s="22">
        <v>10381</v>
      </c>
      <c r="GE3" s="20">
        <f t="shared" ref="GE3:GE18" si="61">GD3/GD$22</f>
        <v>0.40879735370559978</v>
      </c>
      <c r="GF3" s="18" t="s">
        <v>1201</v>
      </c>
      <c r="GG3" s="22">
        <v>11017</v>
      </c>
      <c r="GH3" s="20">
        <f t="shared" ref="GH3:GH18" si="62">GG3/GG$22</f>
        <v>0.41614414142177231</v>
      </c>
      <c r="GI3" s="18" t="s">
        <v>1201</v>
      </c>
      <c r="GJ3" s="22">
        <v>10094</v>
      </c>
      <c r="GK3" s="20">
        <f t="shared" ref="GK3:GK18" si="63">GJ3/GJ$22</f>
        <v>0.40130401940126426</v>
      </c>
      <c r="GL3" s="18" t="s">
        <v>1201</v>
      </c>
      <c r="GM3" s="22">
        <v>9487</v>
      </c>
      <c r="GN3" s="20">
        <f t="shared" ref="GN3:GN18" si="64">GM3/GM$22</f>
        <v>0.40100600219798799</v>
      </c>
      <c r="GO3" s="18" t="s">
        <v>1201</v>
      </c>
      <c r="GP3" s="22">
        <v>10215</v>
      </c>
      <c r="GQ3" s="20">
        <f t="shared" ref="GQ3:GQ18" si="65">GP3/GP$22</f>
        <v>0.41091757512369764</v>
      </c>
      <c r="GR3" s="18" t="s">
        <v>1201</v>
      </c>
      <c r="GS3" s="22">
        <v>11198</v>
      </c>
      <c r="GT3" s="20">
        <f t="shared" ref="GT3:GT18" si="66">GS3/GS$22</f>
        <v>0.4044497417560588</v>
      </c>
      <c r="GU3" s="18" t="s">
        <v>1201</v>
      </c>
      <c r="GV3" s="22">
        <v>14146</v>
      </c>
      <c r="GW3" s="20">
        <f t="shared" ref="GW3:GW18" si="67">GV3/GV$22</f>
        <v>0.39639084260374924</v>
      </c>
      <c r="GX3" s="18" t="s">
        <v>1201</v>
      </c>
      <c r="GY3" s="22">
        <v>15590</v>
      </c>
      <c r="GZ3" s="20">
        <f t="shared" ref="GZ3:GZ18" si="68">GY3/GY$22</f>
        <v>0.5068764834021523</v>
      </c>
      <c r="HA3" s="18" t="s">
        <v>1201</v>
      </c>
      <c r="HB3" s="22">
        <v>14950</v>
      </c>
      <c r="HC3" s="20">
        <f t="shared" ref="HC3:HC18" si="69">HB3/HB$22</f>
        <v>0.51314615226196192</v>
      </c>
      <c r="HD3" s="18" t="s">
        <v>1201</v>
      </c>
      <c r="HE3" s="22">
        <v>11464</v>
      </c>
      <c r="HF3" s="20">
        <f t="shared" ref="HF3:HF18" si="70">HE3/HE$22</f>
        <v>0.39228031754722148</v>
      </c>
      <c r="HG3" s="18" t="s">
        <v>1201</v>
      </c>
      <c r="HH3" s="22">
        <v>11195</v>
      </c>
      <c r="HI3" s="20">
        <f t="shared" ref="HI3:HI18" si="71">HH3/HH$22</f>
        <v>0.37584771369099579</v>
      </c>
      <c r="HJ3" s="18" t="s">
        <v>1201</v>
      </c>
      <c r="HK3" s="22">
        <v>11723</v>
      </c>
      <c r="HL3" s="20">
        <f t="shared" ref="HL3:HL18" si="72">HK3/HK$22</f>
        <v>0.39794290369666319</v>
      </c>
      <c r="HM3" s="18" t="s">
        <v>1201</v>
      </c>
      <c r="HN3" s="22">
        <v>12104</v>
      </c>
      <c r="HO3" s="20">
        <f t="shared" ref="HO3:HO18" si="73">HN3/HN$22</f>
        <v>0.40140611527492209</v>
      </c>
      <c r="HP3" s="18" t="s">
        <v>1201</v>
      </c>
      <c r="HQ3" s="22">
        <v>12282</v>
      </c>
      <c r="HR3" s="20">
        <f t="shared" ref="HR3:HR18" si="74">HQ3/HQ$22</f>
        <v>0.39500852281864085</v>
      </c>
      <c r="HS3" s="18" t="s">
        <v>1201</v>
      </c>
      <c r="HT3" s="22">
        <v>11032</v>
      </c>
      <c r="HU3" s="20">
        <f t="shared" ref="HU3:HU18" si="75">HT3/HT$22</f>
        <v>0.38630156173401498</v>
      </c>
      <c r="HV3" s="18" t="s">
        <v>1201</v>
      </c>
      <c r="HW3" s="22">
        <v>10103</v>
      </c>
      <c r="HX3" s="20">
        <f t="shared" ref="HX3:HX18" si="76">HW3/HW$22</f>
        <v>0.37890039003900389</v>
      </c>
      <c r="HY3" s="18" t="s">
        <v>1201</v>
      </c>
      <c r="HZ3" s="22">
        <v>11233</v>
      </c>
      <c r="IA3" s="20">
        <f t="shared" ref="IA3:IA17" si="77">HZ3/HZ$22</f>
        <v>0.38842975206611569</v>
      </c>
      <c r="IB3" s="18" t="s">
        <v>1201</v>
      </c>
      <c r="IC3" s="22">
        <v>12632</v>
      </c>
      <c r="ID3" s="20">
        <f t="shared" ref="ID3:ID17" si="78">IC3/IC$22</f>
        <v>0.38174675128437596</v>
      </c>
      <c r="IE3" s="18" t="s">
        <v>1201</v>
      </c>
      <c r="IF3" s="22">
        <v>15463</v>
      </c>
      <c r="IG3" s="20">
        <f t="shared" ref="IG3:IG17" si="79">IF3/IF$22</f>
        <v>0.38322180916976456</v>
      </c>
      <c r="IH3" s="18" t="s">
        <v>1201</v>
      </c>
      <c r="II3" s="22">
        <v>12692</v>
      </c>
      <c r="IJ3" s="20">
        <f t="shared" ref="IJ3:IJ17" si="80">II3/II$22</f>
        <v>0.40108709391985842</v>
      </c>
      <c r="IK3" s="18" t="s">
        <v>1201</v>
      </c>
      <c r="IL3" s="22">
        <v>12083</v>
      </c>
      <c r="IM3" s="20">
        <f t="shared" ref="IM3:IM17" si="81">IL3/IL$22</f>
        <v>0.38576719238873636</v>
      </c>
      <c r="IN3" s="18" t="s">
        <v>1201</v>
      </c>
      <c r="IO3" s="22">
        <v>11575</v>
      </c>
      <c r="IP3" s="20">
        <f t="shared" ref="IP3:IP17" si="82">IO3/IO$22</f>
        <v>0.34568749253374748</v>
      </c>
      <c r="IQ3" s="18" t="s">
        <v>1201</v>
      </c>
      <c r="IR3" s="22">
        <v>11410</v>
      </c>
      <c r="IS3" s="20">
        <f t="shared" ref="IS3:IS18" si="83">IR3/IR$22</f>
        <v>0.36145341654259194</v>
      </c>
      <c r="IT3" s="18" t="s">
        <v>1201</v>
      </c>
      <c r="IU3" s="22">
        <v>11525</v>
      </c>
      <c r="IV3" s="20">
        <f t="shared" ref="IV3:IV18" si="84">IU3/IU$22</f>
        <v>0.37871319663512093</v>
      </c>
      <c r="IW3" s="18" t="s">
        <v>1201</v>
      </c>
      <c r="IX3" s="22">
        <v>11635</v>
      </c>
      <c r="IY3" s="20">
        <f t="shared" ref="IY3:IY18" si="85">IX3/IX$22</f>
        <v>0.38753622222962397</v>
      </c>
      <c r="IZ3" s="18" t="s">
        <v>1201</v>
      </c>
      <c r="JA3" s="22">
        <v>11653</v>
      </c>
      <c r="JB3" s="20">
        <f t="shared" ref="JB3:JB18" si="86">JA3/JA$22</f>
        <v>0.38691148150607613</v>
      </c>
      <c r="JC3" s="18" t="s">
        <v>1201</v>
      </c>
      <c r="JD3" s="22">
        <v>11173</v>
      </c>
      <c r="JE3" s="20">
        <f t="shared" ref="JE3:JE17" si="87">JD3/JD$22</f>
        <v>0.38846394548362423</v>
      </c>
      <c r="JF3" s="18" t="s">
        <v>1201</v>
      </c>
      <c r="JG3" s="22">
        <v>10656</v>
      </c>
      <c r="JH3" s="20">
        <f t="shared" ref="JH3:JH17" si="88">JG3/JG$22</f>
        <v>0.38281362264693203</v>
      </c>
      <c r="JI3" s="18" t="s">
        <v>1201</v>
      </c>
      <c r="JJ3" s="22">
        <v>11566</v>
      </c>
      <c r="JK3" s="20">
        <f t="shared" ref="JK3:JK17" si="89">JJ3/JJ$22</f>
        <v>0.39026859225266569</v>
      </c>
      <c r="JL3" s="18" t="s">
        <v>1201</v>
      </c>
      <c r="JM3" s="22">
        <v>13005</v>
      </c>
      <c r="JN3" s="20">
        <f t="shared" ref="JN3:JN16" si="90">JM3/JM$22</f>
        <v>0.37475146240958995</v>
      </c>
      <c r="JO3" s="18" t="s">
        <v>1201</v>
      </c>
      <c r="JP3" s="22">
        <v>14380</v>
      </c>
      <c r="JQ3" s="20">
        <f t="shared" ref="JQ3:JQ18" si="91">JP3/JP$22</f>
        <v>0.39277812679249408</v>
      </c>
      <c r="JR3" s="18" t="s">
        <v>1201</v>
      </c>
      <c r="JS3" s="22">
        <v>12324</v>
      </c>
      <c r="JT3" s="20">
        <f t="shared" ref="JT3:JT18" si="92">JS3/JS$22</f>
        <v>0.39184763600521444</v>
      </c>
      <c r="JU3" s="18" t="s">
        <v>1201</v>
      </c>
      <c r="JV3" s="22">
        <v>10721</v>
      </c>
      <c r="JW3" s="20">
        <f t="shared" ref="JW3:JW18" si="93">JV3/JV$22</f>
        <v>0.38521792246056558</v>
      </c>
      <c r="JX3" s="18" t="s">
        <v>1201</v>
      </c>
      <c r="JY3" s="22">
        <v>10369</v>
      </c>
      <c r="JZ3" s="20">
        <f t="shared" ref="JZ3:JZ18" si="94">JY3/JY$22</f>
        <v>0.33777444784676525</v>
      </c>
      <c r="KA3" s="18" t="s">
        <v>1201</v>
      </c>
      <c r="KB3" s="22">
        <v>11908</v>
      </c>
      <c r="KC3" s="20">
        <f t="shared" ref="KC3:KC18" si="95">KB3/KB$22</f>
        <v>0.35176651305683565</v>
      </c>
      <c r="KD3" s="18" t="s">
        <v>1201</v>
      </c>
      <c r="KE3" s="22">
        <v>11447</v>
      </c>
      <c r="KF3" s="20">
        <f t="shared" ref="KF3:KF18" si="96">KE3/KE$22</f>
        <v>0.36225829931326942</v>
      </c>
      <c r="KG3" s="18" t="s">
        <v>1201</v>
      </c>
      <c r="KH3" s="22">
        <v>10996</v>
      </c>
      <c r="KI3" s="20">
        <f t="shared" ref="KI3:KI18" si="97">KH3/KH$22</f>
        <v>0.36726786907147629</v>
      </c>
      <c r="KJ3" s="18" t="s">
        <v>1201</v>
      </c>
      <c r="KK3" s="22">
        <v>9882</v>
      </c>
      <c r="KL3" s="20">
        <f t="shared" ref="KL3:KL18" si="98">KK3/KK$22</f>
        <v>0.33347956669928797</v>
      </c>
      <c r="KM3" s="18" t="s">
        <v>1201</v>
      </c>
      <c r="KN3" s="22">
        <v>10186</v>
      </c>
      <c r="KO3" s="20">
        <f t="shared" ref="KO3:KO18" si="99">KN3/KN$22</f>
        <v>0.34518282557863705</v>
      </c>
      <c r="KP3" s="18" t="s">
        <v>1201</v>
      </c>
      <c r="KQ3" s="22">
        <v>10265</v>
      </c>
      <c r="KR3" s="20">
        <f t="shared" ref="KR3:KR18" si="100">KQ3/KQ$22</f>
        <v>0.35013814510352353</v>
      </c>
      <c r="KS3" s="18" t="s">
        <v>1201</v>
      </c>
      <c r="KT3" s="22">
        <v>11781</v>
      </c>
      <c r="KU3" s="20">
        <f t="shared" ref="KU3:KU18" si="101">KT3/KT$22</f>
        <v>0.36290546160243969</v>
      </c>
      <c r="KV3" s="18" t="s">
        <v>1201</v>
      </c>
      <c r="KW3" s="22">
        <v>12635</v>
      </c>
      <c r="KX3" s="20">
        <f t="shared" ref="KX3:KX18" si="102">KW3/KW$22</f>
        <v>0.36684861506300448</v>
      </c>
      <c r="KY3" s="18" t="s">
        <v>1201</v>
      </c>
      <c r="KZ3" s="22">
        <v>15482</v>
      </c>
      <c r="LA3" s="20">
        <f t="shared" ref="LA3:LA18" si="103">KZ3/KZ$22</f>
        <v>0.34712226183269435</v>
      </c>
      <c r="LB3" s="18" t="s">
        <v>1201</v>
      </c>
      <c r="LC3" s="22">
        <v>12971</v>
      </c>
      <c r="LD3" s="20">
        <f t="shared" ref="LD3:LD18" si="104">LC3/LC$22</f>
        <v>0.36001554303477756</v>
      </c>
      <c r="LE3" s="18" t="s">
        <v>1201</v>
      </c>
      <c r="LF3" s="22">
        <v>11121</v>
      </c>
      <c r="LG3" s="20">
        <f t="shared" ref="LG3:LG18" si="105">LF3/LF$22</f>
        <v>0.34658896126157013</v>
      </c>
      <c r="LH3" s="18" t="s">
        <v>1201</v>
      </c>
      <c r="LI3" s="22">
        <v>10840</v>
      </c>
      <c r="LJ3" s="20">
        <f t="shared" ref="LJ3:LJ18" si="106">LI3/LI$22</f>
        <v>0.31569444039956895</v>
      </c>
      <c r="LK3" s="18" t="s">
        <v>1201</v>
      </c>
      <c r="LL3" s="22">
        <v>11464</v>
      </c>
      <c r="LM3" s="20">
        <f t="shared" ref="LM3:LM18" si="107">LL3/LL$22</f>
        <v>0.32735579668760706</v>
      </c>
      <c r="LN3" s="18" t="s">
        <v>1201</v>
      </c>
      <c r="LO3" s="22">
        <v>11090</v>
      </c>
      <c r="LP3" s="20">
        <f t="shared" ref="LP3:LP18" si="108">LO3/LO$22</f>
        <v>0.33457024768455668</v>
      </c>
      <c r="LQ3" s="18" t="s">
        <v>1201</v>
      </c>
      <c r="LR3" s="22">
        <v>10795</v>
      </c>
      <c r="LS3" s="20">
        <f t="shared" ref="LS3:LS18" si="109">LR3/LR$22</f>
        <v>0.33004158004158002</v>
      </c>
      <c r="LT3" s="18" t="s">
        <v>1201</v>
      </c>
      <c r="LU3" s="22">
        <v>10640</v>
      </c>
      <c r="LV3" s="20">
        <f t="shared" ref="LV3:LV18" si="110">LU3/LU$22</f>
        <v>0.33375156838143039</v>
      </c>
      <c r="LW3" s="18" t="s">
        <v>1201</v>
      </c>
      <c r="LX3" s="22">
        <v>12570</v>
      </c>
      <c r="LY3" s="20">
        <f t="shared" ref="LY3:LY18" si="111">LX3/LX$22</f>
        <v>0.41050259625747038</v>
      </c>
      <c r="LZ3" s="18" t="s">
        <v>1201</v>
      </c>
      <c r="MA3" s="22">
        <v>10370</v>
      </c>
      <c r="MB3" s="20">
        <f t="shared" ref="MB3:MB18" si="112">MA3/MA$22</f>
        <v>0.34642881004877396</v>
      </c>
      <c r="MC3" s="18" t="s">
        <v>1201</v>
      </c>
      <c r="MD3" s="22">
        <v>11483</v>
      </c>
      <c r="ME3" s="20">
        <f t="shared" ref="ME3:ME19" si="113">MD3/MD$22</f>
        <v>0.35680328123543487</v>
      </c>
      <c r="MF3" s="18" t="s">
        <v>1201</v>
      </c>
      <c r="MG3" s="22">
        <v>11714</v>
      </c>
      <c r="MH3" s="20">
        <f t="shared" ref="MH3:MH18" si="114">MG3/MG$22</f>
        <v>0.34004876915931259</v>
      </c>
      <c r="MI3" s="18" t="s">
        <v>1201</v>
      </c>
      <c r="MJ3" s="22">
        <v>13599</v>
      </c>
      <c r="MK3" s="20">
        <f t="shared" ref="MK3:MK18" si="115">MJ3/MJ$22</f>
        <v>0.3465508014576591</v>
      </c>
      <c r="ML3" s="18" t="s">
        <v>1201</v>
      </c>
      <c r="MM3" s="22">
        <v>12378</v>
      </c>
      <c r="MN3" s="20">
        <f t="shared" ref="MN3:MN18" si="116">MM3/MM$22</f>
        <v>0.35727068059804884</v>
      </c>
      <c r="MO3" s="18" t="s">
        <v>1201</v>
      </c>
      <c r="MP3" s="22">
        <v>10007</v>
      </c>
      <c r="MQ3" s="20">
        <f t="shared" ref="MQ3:MQ18" si="117">MP3/MP$22</f>
        <v>0.34387134462733238</v>
      </c>
      <c r="MR3" s="18" t="s">
        <v>1201</v>
      </c>
      <c r="MS3" s="22">
        <v>10088</v>
      </c>
      <c r="MT3" s="20">
        <f t="shared" ref="MT3:MT18" si="118">MS3/MS$22</f>
        <v>0.29503114672593805</v>
      </c>
      <c r="MU3" s="18" t="s">
        <v>1201</v>
      </c>
      <c r="MV3" s="22">
        <v>10208</v>
      </c>
      <c r="MW3" s="20">
        <f t="shared" ref="MW3:MW18" si="119">MV3/MV$22</f>
        <v>0.32120830711139081</v>
      </c>
      <c r="MX3" s="18" t="s">
        <v>1201</v>
      </c>
      <c r="MY3" s="22">
        <v>10144</v>
      </c>
      <c r="MZ3" s="20">
        <f t="shared" ref="MZ3:MZ18" si="120">MY3/MY$22</f>
        <v>0.33732375631816974</v>
      </c>
      <c r="NA3" s="18" t="s">
        <v>1201</v>
      </c>
      <c r="NB3" s="22">
        <v>9480</v>
      </c>
      <c r="NC3" s="20">
        <f t="shared" ref="NC3:NC18" si="121">NB3/NB$22</f>
        <v>0.34156007926499732</v>
      </c>
      <c r="ND3" s="18" t="s">
        <v>1201</v>
      </c>
      <c r="NE3" s="22">
        <v>10004</v>
      </c>
      <c r="NF3" s="20">
        <f t="shared" ref="NF3:NF18" si="122">NE3/NE$22</f>
        <v>0.34158500358520844</v>
      </c>
      <c r="NG3" s="18" t="s">
        <v>1201</v>
      </c>
      <c r="NH3" s="22">
        <v>8848</v>
      </c>
      <c r="NI3" s="20">
        <f t="shared" ref="NI3:NI18" si="123">NH3/NH$22</f>
        <v>0.32926466210181604</v>
      </c>
      <c r="NJ3" s="18" t="s">
        <v>1201</v>
      </c>
      <c r="NK3" s="22">
        <v>9078</v>
      </c>
      <c r="NL3" s="20">
        <f t="shared" ref="NL3:NL16" si="124">NK3/NK$22</f>
        <v>0.33205311094041479</v>
      </c>
      <c r="NM3" s="18" t="s">
        <v>1201</v>
      </c>
      <c r="NN3" s="22">
        <v>10208</v>
      </c>
      <c r="NO3" s="20" t="e">
        <f>#N/A</f>
        <v>#N/A</v>
      </c>
      <c r="NP3" s="18" t="s">
        <v>1201</v>
      </c>
      <c r="NQ3" s="22">
        <v>12432</v>
      </c>
      <c r="NR3" s="20" t="e">
        <f>#N/A</f>
        <v>#N/A</v>
      </c>
      <c r="NS3" s="18" t="s">
        <v>1201</v>
      </c>
      <c r="NT3" s="22">
        <v>12924</v>
      </c>
      <c r="NU3" s="20" t="e">
        <f>#N/A</f>
        <v>#N/A</v>
      </c>
      <c r="NV3" s="18" t="s">
        <v>1201</v>
      </c>
      <c r="NW3" s="22">
        <v>10666</v>
      </c>
      <c r="NX3" s="20" t="e">
        <f>#N/A</f>
        <v>#N/A</v>
      </c>
      <c r="NY3" s="18" t="s">
        <v>1201</v>
      </c>
      <c r="NZ3" s="22">
        <v>9560</v>
      </c>
      <c r="OA3" s="20" t="e">
        <f>#N/A</f>
        <v>#N/A</v>
      </c>
      <c r="OB3" s="18" t="s">
        <v>1201</v>
      </c>
      <c r="OC3" s="22">
        <v>8525</v>
      </c>
      <c r="OD3" s="20" t="e">
        <f>#N/A</f>
        <v>#N/A</v>
      </c>
      <c r="OE3" s="18" t="s">
        <v>1201</v>
      </c>
      <c r="OF3" s="22">
        <v>10082</v>
      </c>
      <c r="OG3" s="20" t="e">
        <f>#N/A</f>
        <v>#N/A</v>
      </c>
      <c r="OH3" s="18" t="s">
        <v>1201</v>
      </c>
      <c r="OI3" s="22">
        <v>10454</v>
      </c>
      <c r="OJ3" s="20" t="e">
        <f>#N/A</f>
        <v>#N/A</v>
      </c>
      <c r="OK3" s="18" t="s">
        <v>1201</v>
      </c>
      <c r="OL3" s="22">
        <v>9971</v>
      </c>
      <c r="OM3" s="20" t="e">
        <f>#N/A</f>
        <v>#N/A</v>
      </c>
      <c r="ON3" s="18" t="s">
        <v>1201</v>
      </c>
      <c r="OO3" s="22">
        <v>9267</v>
      </c>
      <c r="OP3" s="20" t="e">
        <f>#N/A</f>
        <v>#N/A</v>
      </c>
      <c r="OQ3" s="18" t="s">
        <v>1201</v>
      </c>
      <c r="OR3" s="22">
        <v>9110</v>
      </c>
      <c r="OS3" s="20">
        <f>OR3/OR$22</f>
        <v>0.36410871302957631</v>
      </c>
      <c r="OT3" s="18" t="s">
        <v>1201</v>
      </c>
      <c r="OU3" s="22">
        <v>9875</v>
      </c>
      <c r="OV3" s="20">
        <f>OU3/OU$22</f>
        <v>0.39184952978056425</v>
      </c>
      <c r="OW3" s="18" t="s">
        <v>1201</v>
      </c>
      <c r="OX3" s="22">
        <v>10583</v>
      </c>
      <c r="OY3" s="20">
        <f>OX3/OX$22</f>
        <v>0.39931328528845789</v>
      </c>
      <c r="OZ3" s="18" t="s">
        <v>1201</v>
      </c>
      <c r="PA3" s="22">
        <v>10868</v>
      </c>
      <c r="PB3" s="20">
        <f>PA3/PA$22</f>
        <v>0.39391083725987674</v>
      </c>
      <c r="PC3" s="18" t="s">
        <v>1201</v>
      </c>
      <c r="PD3" s="22">
        <v>13070</v>
      </c>
      <c r="PE3" s="20">
        <f>PD3/PD$22</f>
        <v>0.38733959636072668</v>
      </c>
      <c r="PF3" s="18" t="s">
        <v>1201</v>
      </c>
      <c r="PG3" s="22">
        <v>10249</v>
      </c>
      <c r="PH3" s="20">
        <f>PG3/PG$22</f>
        <v>0.39215611249282573</v>
      </c>
      <c r="PI3" s="18" t="s">
        <v>1201</v>
      </c>
      <c r="PJ3" s="22">
        <v>9021</v>
      </c>
      <c r="PK3" s="20">
        <f>PJ3/PJ$22</f>
        <v>0.39543242887827118</v>
      </c>
      <c r="PL3" s="18" t="s">
        <v>1201</v>
      </c>
      <c r="PM3" s="22">
        <v>8265</v>
      </c>
      <c r="PN3" s="20">
        <f>PM3/PM$22</f>
        <v>0.33135549051838192</v>
      </c>
      <c r="PO3" s="18" t="s">
        <v>1201</v>
      </c>
      <c r="PP3" s="22">
        <v>11576</v>
      </c>
      <c r="PQ3" s="20">
        <f>PP3/PP$22</f>
        <v>0.41373887558526035</v>
      </c>
      <c r="PR3" s="18" t="s">
        <v>1201</v>
      </c>
      <c r="PS3" s="22">
        <v>10068</v>
      </c>
      <c r="PT3" s="20">
        <f>PS3/PS$22</f>
        <v>0.41834953876838693</v>
      </c>
      <c r="PU3" s="18" t="s">
        <v>1201</v>
      </c>
      <c r="PV3" s="22">
        <v>8777</v>
      </c>
      <c r="PW3" s="20">
        <f>PV3/PV$22</f>
        <v>0.4035031261493196</v>
      </c>
      <c r="PX3" s="18" t="s">
        <v>1201</v>
      </c>
      <c r="PY3" s="22">
        <v>8566</v>
      </c>
      <c r="PZ3" s="20">
        <f>PY3/PY$22</f>
        <v>0.40020556905251353</v>
      </c>
      <c r="QA3" s="18" t="s">
        <v>1201</v>
      </c>
      <c r="QB3" s="22">
        <v>7598</v>
      </c>
      <c r="QC3" s="20">
        <f>QB3/QB$22</f>
        <v>0.38509883426254438</v>
      </c>
      <c r="QD3" s="18" t="s">
        <v>1201</v>
      </c>
      <c r="QE3" s="22">
        <v>7260</v>
      </c>
      <c r="QF3" s="20">
        <f>QE3/QE$22</f>
        <v>0.38363982244768546</v>
      </c>
      <c r="QG3" s="18" t="s">
        <v>1201</v>
      </c>
      <c r="QH3" s="22">
        <v>8180</v>
      </c>
      <c r="QI3" s="20">
        <f>QH3/QH$22</f>
        <v>0.39820854833998637</v>
      </c>
      <c r="QJ3" s="18" t="s">
        <v>1201</v>
      </c>
      <c r="QK3" s="22">
        <v>8252</v>
      </c>
      <c r="QL3" s="20">
        <f>QK3/QK$22</f>
        <v>0.38501376382214342</v>
      </c>
      <c r="QM3" s="18" t="s">
        <v>1201</v>
      </c>
      <c r="QN3" s="22">
        <v>8489</v>
      </c>
      <c r="QO3" s="20">
        <f>QN3/QN$22</f>
        <v>0.3664580185624865</v>
      </c>
      <c r="QP3" s="18" t="s">
        <v>1201</v>
      </c>
      <c r="QQ3" s="22">
        <v>7054</v>
      </c>
      <c r="QR3" s="20">
        <f>QQ3/QQ$22</f>
        <v>0.37655474296695673</v>
      </c>
      <c r="QS3" s="18" t="s">
        <v>1201</v>
      </c>
      <c r="QT3" s="22">
        <v>6137</v>
      </c>
      <c r="QU3" s="20">
        <f>QT3/QT$22</f>
        <v>0.37061416752219339</v>
      </c>
      <c r="QV3" s="18" t="s">
        <v>1201</v>
      </c>
      <c r="QW3" s="22">
        <v>5942</v>
      </c>
      <c r="QX3" s="20">
        <f>QW3/QW$22</f>
        <v>0.32429187360148448</v>
      </c>
      <c r="QY3" s="18" t="s">
        <v>19</v>
      </c>
      <c r="QZ3" s="22">
        <v>3976</v>
      </c>
      <c r="RA3" s="20">
        <f>QZ3/QZ$22</f>
        <v>0.27130672125554417</v>
      </c>
      <c r="RB3" s="18" t="s">
        <v>19</v>
      </c>
      <c r="RC3" s="22">
        <v>3896</v>
      </c>
      <c r="RD3" s="20">
        <f>RC3/RC$22</f>
        <v>0.28071186684919663</v>
      </c>
      <c r="RE3" s="18" t="s">
        <v>19</v>
      </c>
      <c r="RF3" s="22">
        <v>3495</v>
      </c>
      <c r="RG3" s="20">
        <f>RF3/RF$22</f>
        <v>0.29332773814519514</v>
      </c>
      <c r="RH3" s="18" t="s">
        <v>1202</v>
      </c>
      <c r="RI3" s="22">
        <v>3306</v>
      </c>
      <c r="RJ3" s="20">
        <f>RI3/RI$22</f>
        <v>0.28389866895663374</v>
      </c>
      <c r="RK3" s="18" t="s">
        <v>1202</v>
      </c>
      <c r="RL3" s="22">
        <v>3569</v>
      </c>
      <c r="RM3" s="20">
        <f>RL3/RL$22</f>
        <v>0.32124212421242127</v>
      </c>
      <c r="RN3" s="18" t="s">
        <v>1202</v>
      </c>
      <c r="RO3" s="22">
        <v>2979</v>
      </c>
      <c r="RP3" s="20">
        <f>RO3/RO$22</f>
        <v>0.3056011489536315</v>
      </c>
      <c r="RQ3" s="18" t="s">
        <v>1202</v>
      </c>
      <c r="RR3" s="22">
        <v>3566</v>
      </c>
      <c r="RS3" s="20">
        <f>RR3/RR$22</f>
        <v>0.31410199947150536</v>
      </c>
      <c r="RT3" s="18" t="s">
        <v>1202</v>
      </c>
      <c r="RU3" s="22">
        <v>3312</v>
      </c>
      <c r="RV3" s="20">
        <f>RU3/RU$22</f>
        <v>0.29587278899410396</v>
      </c>
      <c r="RW3" s="18" t="s">
        <v>1202</v>
      </c>
      <c r="RX3" s="22">
        <v>3919</v>
      </c>
      <c r="RY3" s="20">
        <f>RX3/RX$22</f>
        <v>0.31569196068954408</v>
      </c>
      <c r="RZ3" s="18" t="s">
        <v>19</v>
      </c>
      <c r="SA3" s="22">
        <v>3129</v>
      </c>
      <c r="SB3" s="20">
        <f>SA3/SA$22</f>
        <v>0.30839739798935539</v>
      </c>
      <c r="SC3" s="18" t="s">
        <v>19</v>
      </c>
      <c r="SD3" s="22">
        <v>2597</v>
      </c>
      <c r="SE3" s="20">
        <f>SD3/SD$22</f>
        <v>0.44453954125299555</v>
      </c>
      <c r="SF3" s="18" t="s">
        <v>1201</v>
      </c>
      <c r="SG3" s="22">
        <v>2246</v>
      </c>
      <c r="SH3" s="20">
        <f>SG3/SG$22</f>
        <v>0.41462063872992433</v>
      </c>
      <c r="SI3" s="18" t="s">
        <v>1201</v>
      </c>
      <c r="SJ3" s="22">
        <v>2083</v>
      </c>
      <c r="SK3" s="20">
        <f>SJ3/SJ$22</f>
        <v>0.4501837043440674</v>
      </c>
      <c r="SL3" s="18" t="s">
        <v>1201</v>
      </c>
      <c r="SM3" s="22">
        <v>1433</v>
      </c>
      <c r="SN3" s="20">
        <f>SM3/SM$22</f>
        <v>0.39411441144114412</v>
      </c>
      <c r="SO3" s="18" t="s">
        <v>1201</v>
      </c>
      <c r="SP3" s="22">
        <v>1226</v>
      </c>
      <c r="SQ3" s="20">
        <f>SP3/SP$22</f>
        <v>0.41545238902067094</v>
      </c>
      <c r="SR3" s="23" t="s">
        <v>1201</v>
      </c>
      <c r="SS3" s="22">
        <v>1030</v>
      </c>
      <c r="ST3" s="20">
        <v>0.27089999999999997</v>
      </c>
      <c r="SU3" s="23" t="s">
        <v>1201</v>
      </c>
      <c r="SV3" s="22">
        <v>779</v>
      </c>
      <c r="SW3" s="20">
        <v>0.27089999999999997</v>
      </c>
      <c r="SX3" s="23" t="s">
        <v>1201</v>
      </c>
      <c r="SY3" s="24">
        <v>456</v>
      </c>
    </row>
    <row r="4" spans="1:519" s="22" customFormat="1" x14ac:dyDescent="0.25">
      <c r="A4" s="18" t="s">
        <v>19</v>
      </c>
      <c r="B4" s="19">
        <v>1170</v>
      </c>
      <c r="C4" s="20">
        <f t="shared" si="0"/>
        <v>0.21739130434782608</v>
      </c>
      <c r="D4" s="18" t="s">
        <v>19</v>
      </c>
      <c r="E4" s="19">
        <v>1220</v>
      </c>
      <c r="F4" s="20">
        <f t="shared" si="1"/>
        <v>0.21631205673758866</v>
      </c>
      <c r="G4" s="18" t="s">
        <v>19</v>
      </c>
      <c r="H4" s="19">
        <v>1159</v>
      </c>
      <c r="I4" s="20">
        <f t="shared" si="2"/>
        <v>0.22378837613438887</v>
      </c>
      <c r="J4" s="18" t="s">
        <v>19</v>
      </c>
      <c r="K4" s="19">
        <v>980</v>
      </c>
      <c r="L4" s="20">
        <f t="shared" si="3"/>
        <v>0.20727580372250423</v>
      </c>
      <c r="M4" s="18" t="s">
        <v>19</v>
      </c>
      <c r="N4" s="19">
        <v>1043</v>
      </c>
      <c r="O4" s="20">
        <f t="shared" si="4"/>
        <v>0.21674979218620116</v>
      </c>
      <c r="P4" s="18" t="s">
        <v>19</v>
      </c>
      <c r="Q4" s="19">
        <v>1124</v>
      </c>
      <c r="R4" s="20">
        <f t="shared" si="5"/>
        <v>0.21413602590969708</v>
      </c>
      <c r="S4" s="18" t="s">
        <v>19</v>
      </c>
      <c r="T4" s="19">
        <v>1003</v>
      </c>
      <c r="U4" s="20">
        <f t="shared" si="6"/>
        <v>0.21422469030328919</v>
      </c>
      <c r="V4" s="18" t="s">
        <v>19</v>
      </c>
      <c r="W4" s="19">
        <v>1213</v>
      </c>
      <c r="X4" s="20">
        <f t="shared" si="7"/>
        <v>0.22425586984655205</v>
      </c>
      <c r="Y4" s="18" t="s">
        <v>19</v>
      </c>
      <c r="Z4" s="19">
        <v>1750</v>
      </c>
      <c r="AA4" s="20">
        <f t="shared" si="8"/>
        <v>0.25354969574036512</v>
      </c>
      <c r="AB4" s="18" t="s">
        <v>19</v>
      </c>
      <c r="AC4" s="19">
        <v>1023</v>
      </c>
      <c r="AD4" s="20">
        <f t="shared" si="9"/>
        <v>0.23697011813759555</v>
      </c>
      <c r="AE4" s="18" t="s">
        <v>19</v>
      </c>
      <c r="AF4" s="19">
        <v>1126</v>
      </c>
      <c r="AG4" s="20">
        <f t="shared" si="10"/>
        <v>0.23665405632618747</v>
      </c>
      <c r="AH4" s="18" t="s">
        <v>19</v>
      </c>
      <c r="AI4" s="19">
        <v>1172</v>
      </c>
      <c r="AJ4" s="20">
        <f t="shared" si="11"/>
        <v>0.21837152971865101</v>
      </c>
      <c r="AK4" s="18" t="s">
        <v>19</v>
      </c>
      <c r="AL4" s="19">
        <v>1120</v>
      </c>
      <c r="AM4" s="20">
        <f t="shared" si="12"/>
        <v>0.22903885480572597</v>
      </c>
      <c r="AN4" s="18" t="s">
        <v>19</v>
      </c>
      <c r="AO4" s="19">
        <v>1008</v>
      </c>
      <c r="AP4" s="20">
        <f t="shared" si="13"/>
        <v>0.23145809414466131</v>
      </c>
      <c r="AQ4" s="18" t="s">
        <v>19</v>
      </c>
      <c r="AR4" s="19">
        <v>987</v>
      </c>
      <c r="AS4" s="20">
        <f t="shared" si="14"/>
        <v>0.21602101116217992</v>
      </c>
      <c r="AT4" s="18" t="s">
        <v>19</v>
      </c>
      <c r="AU4" s="19">
        <v>1027</v>
      </c>
      <c r="AV4" s="20">
        <f t="shared" si="15"/>
        <v>0.22807017543859648</v>
      </c>
      <c r="AW4" s="18" t="s">
        <v>19</v>
      </c>
      <c r="AX4" s="19">
        <v>931</v>
      </c>
      <c r="AY4" s="20">
        <f t="shared" si="16"/>
        <v>0.2306739345887017</v>
      </c>
      <c r="AZ4" s="18" t="s">
        <v>19</v>
      </c>
      <c r="BA4" s="19">
        <v>1019</v>
      </c>
      <c r="BB4" s="20">
        <f t="shared" si="17"/>
        <v>0.21834154703235484</v>
      </c>
      <c r="BC4" s="18" t="s">
        <v>19</v>
      </c>
      <c r="BD4" s="19">
        <v>984</v>
      </c>
      <c r="BE4" s="20">
        <f t="shared" si="18"/>
        <v>0.23345195729537366</v>
      </c>
      <c r="BF4" s="18" t="s">
        <v>1201</v>
      </c>
      <c r="BG4" s="19">
        <v>737</v>
      </c>
      <c r="BH4" s="20">
        <f t="shared" si="19"/>
        <v>0.26153300212916963</v>
      </c>
      <c r="BI4" s="18" t="s">
        <v>19</v>
      </c>
      <c r="BJ4" s="19">
        <v>1003</v>
      </c>
      <c r="BK4" s="20">
        <f t="shared" si="20"/>
        <v>0.22692307692307692</v>
      </c>
      <c r="BL4" s="18" t="s">
        <v>19</v>
      </c>
      <c r="BM4" s="19">
        <v>1260</v>
      </c>
      <c r="BN4" s="20">
        <f t="shared" si="21"/>
        <v>0.20335700451904454</v>
      </c>
      <c r="BO4" s="18" t="s">
        <v>19</v>
      </c>
      <c r="BP4" s="19">
        <v>1175</v>
      </c>
      <c r="BQ4" s="20">
        <f t="shared" si="22"/>
        <v>0.19489135843423452</v>
      </c>
      <c r="BR4" s="18" t="s">
        <v>19</v>
      </c>
      <c r="BS4" s="19">
        <v>1236</v>
      </c>
      <c r="BT4" s="20">
        <f t="shared" si="23"/>
        <v>0.19285379934467156</v>
      </c>
      <c r="BU4" s="18" t="s">
        <v>19</v>
      </c>
      <c r="BV4" s="19">
        <v>1242</v>
      </c>
      <c r="BW4" s="20">
        <f t="shared" si="24"/>
        <v>0.17942791100837907</v>
      </c>
      <c r="BX4" s="18" t="s">
        <v>19</v>
      </c>
      <c r="BY4" s="19">
        <v>1399</v>
      </c>
      <c r="BZ4" s="20">
        <f t="shared" si="25"/>
        <v>0.19427857242049715</v>
      </c>
      <c r="CA4" s="18" t="s">
        <v>19</v>
      </c>
      <c r="CB4" s="19">
        <v>1373</v>
      </c>
      <c r="CC4" s="20">
        <f t="shared" si="26"/>
        <v>0.18134988772949412</v>
      </c>
      <c r="CD4" s="18" t="s">
        <v>19</v>
      </c>
      <c r="CE4" s="19">
        <v>1471</v>
      </c>
      <c r="CF4" s="20">
        <f t="shared" si="27"/>
        <v>0.17901910672995011</v>
      </c>
      <c r="CG4" s="18" t="s">
        <v>19</v>
      </c>
      <c r="CH4" s="19">
        <v>1291</v>
      </c>
      <c r="CI4" s="20">
        <f t="shared" si="28"/>
        <v>0.17975494291283764</v>
      </c>
      <c r="CJ4" s="18" t="s">
        <v>19</v>
      </c>
      <c r="CK4" s="19">
        <v>1467</v>
      </c>
      <c r="CL4" s="20">
        <f t="shared" si="29"/>
        <v>0.18173934588701685</v>
      </c>
      <c r="CM4" s="18" t="s">
        <v>19</v>
      </c>
      <c r="CN4" s="19">
        <v>1930</v>
      </c>
      <c r="CO4" s="20">
        <f t="shared" si="30"/>
        <v>0.17827452429336782</v>
      </c>
      <c r="CP4" s="18" t="s">
        <v>19</v>
      </c>
      <c r="CQ4" s="19">
        <v>3614</v>
      </c>
      <c r="CR4" s="20">
        <f t="shared" si="31"/>
        <v>0.20006643046944197</v>
      </c>
      <c r="CS4" s="18" t="s">
        <v>19</v>
      </c>
      <c r="CT4" s="19">
        <v>3768</v>
      </c>
      <c r="CU4" s="20">
        <f t="shared" si="32"/>
        <v>0.1767935063107024</v>
      </c>
      <c r="CV4" s="18" t="s">
        <v>19</v>
      </c>
      <c r="CW4" s="19">
        <v>2742</v>
      </c>
      <c r="CX4" s="20">
        <f t="shared" si="33"/>
        <v>0.16398540757131749</v>
      </c>
      <c r="CY4" s="18" t="s">
        <v>19</v>
      </c>
      <c r="CZ4" s="19">
        <v>2725</v>
      </c>
      <c r="DA4" s="20">
        <f t="shared" si="34"/>
        <v>0.16709590385087073</v>
      </c>
      <c r="DB4" s="18" t="s">
        <v>19</v>
      </c>
      <c r="DC4" s="19">
        <v>2921</v>
      </c>
      <c r="DD4" s="20">
        <f t="shared" si="35"/>
        <v>0.15622827191528052</v>
      </c>
      <c r="DE4" s="18" t="s">
        <v>19</v>
      </c>
      <c r="DF4" s="19">
        <v>2930</v>
      </c>
      <c r="DG4" s="20">
        <f t="shared" si="36"/>
        <v>0.15496086312671886</v>
      </c>
      <c r="DH4" s="18" t="s">
        <v>19</v>
      </c>
      <c r="DI4" s="19">
        <v>2985</v>
      </c>
      <c r="DJ4" s="20">
        <f t="shared" si="37"/>
        <v>0.16821639898562976</v>
      </c>
      <c r="DK4" s="18" t="s">
        <v>19</v>
      </c>
      <c r="DL4" s="19">
        <v>2643</v>
      </c>
      <c r="DM4" s="20">
        <f t="shared" si="38"/>
        <v>0.16855867346938774</v>
      </c>
      <c r="DN4" s="18" t="s">
        <v>19</v>
      </c>
      <c r="DO4" s="19">
        <v>3144</v>
      </c>
      <c r="DP4" s="20">
        <f t="shared" si="39"/>
        <v>0.18113729331105605</v>
      </c>
      <c r="DQ4" s="18" t="s">
        <v>19</v>
      </c>
      <c r="DR4" s="19">
        <v>3206</v>
      </c>
      <c r="DS4" s="20">
        <f t="shared" si="40"/>
        <v>0.19154020791014459</v>
      </c>
      <c r="DT4" s="18" t="s">
        <v>19</v>
      </c>
      <c r="DU4" s="19">
        <v>3029</v>
      </c>
      <c r="DV4" s="20">
        <f t="shared" si="41"/>
        <v>0.19101973891656682</v>
      </c>
      <c r="DW4" s="18" t="s">
        <v>19</v>
      </c>
      <c r="DX4" s="19">
        <v>3080</v>
      </c>
      <c r="DY4" s="20">
        <f t="shared" si="42"/>
        <v>0.18100611189468735</v>
      </c>
      <c r="DZ4" s="18" t="s">
        <v>19</v>
      </c>
      <c r="EA4" s="19">
        <v>3421</v>
      </c>
      <c r="EB4" s="20">
        <f t="shared" si="43"/>
        <v>0.18717513815177544</v>
      </c>
      <c r="EC4" s="18" t="s">
        <v>19</v>
      </c>
      <c r="ED4" s="19">
        <v>5106</v>
      </c>
      <c r="EE4" s="20">
        <f t="shared" si="44"/>
        <v>0.1956771671648655</v>
      </c>
      <c r="EF4" s="18" t="s">
        <v>19</v>
      </c>
      <c r="EG4" s="19">
        <v>3749</v>
      </c>
      <c r="EH4" s="20">
        <f t="shared" si="45"/>
        <v>0.19262189796023224</v>
      </c>
      <c r="EI4" s="18" t="s">
        <v>19</v>
      </c>
      <c r="EJ4" s="19">
        <v>3427</v>
      </c>
      <c r="EK4" s="20">
        <f t="shared" si="46"/>
        <v>0.20286509204996153</v>
      </c>
      <c r="EL4" s="18" t="s">
        <v>19</v>
      </c>
      <c r="EM4" s="19">
        <v>3593</v>
      </c>
      <c r="EN4" s="20">
        <f t="shared" si="47"/>
        <v>0.17328189052326984</v>
      </c>
      <c r="EO4" s="18" t="s">
        <v>19</v>
      </c>
      <c r="EP4" s="19">
        <v>4060</v>
      </c>
      <c r="EQ4" s="20">
        <f t="shared" si="48"/>
        <v>0.18656373495083173</v>
      </c>
      <c r="ER4" s="18" t="s">
        <v>19</v>
      </c>
      <c r="ES4" s="19">
        <v>4049</v>
      </c>
      <c r="ET4" s="20">
        <f t="shared" si="49"/>
        <v>0.20078349697510661</v>
      </c>
      <c r="EU4" s="18" t="s">
        <v>19</v>
      </c>
      <c r="EV4" s="19">
        <v>4129</v>
      </c>
      <c r="EW4" s="20">
        <f t="shared" si="50"/>
        <v>0.20978559089523421</v>
      </c>
      <c r="EX4" s="18" t="s">
        <v>19</v>
      </c>
      <c r="EY4" s="19">
        <v>4607</v>
      </c>
      <c r="EZ4" s="20">
        <f t="shared" si="51"/>
        <v>0.22331555986427531</v>
      </c>
      <c r="FA4" s="18" t="s">
        <v>19</v>
      </c>
      <c r="FB4" s="19">
        <v>4650</v>
      </c>
      <c r="FC4" s="20">
        <f t="shared" si="52"/>
        <v>0.22843387698958539</v>
      </c>
      <c r="FD4" s="18" t="s">
        <v>19</v>
      </c>
      <c r="FE4" s="19">
        <v>4535</v>
      </c>
      <c r="FF4" s="20">
        <f t="shared" si="53"/>
        <v>0.23174408503244928</v>
      </c>
      <c r="FG4" s="18" t="s">
        <v>19</v>
      </c>
      <c r="FH4" s="19">
        <v>4768</v>
      </c>
      <c r="FI4" s="20">
        <f t="shared" si="54"/>
        <v>0.22877980903027686</v>
      </c>
      <c r="FJ4" s="18" t="s">
        <v>19</v>
      </c>
      <c r="FK4" s="19">
        <v>5733</v>
      </c>
      <c r="FL4" s="20">
        <f t="shared" si="55"/>
        <v>0.22935669707153145</v>
      </c>
      <c r="FM4" s="18" t="s">
        <v>19</v>
      </c>
      <c r="FN4" s="19">
        <v>5928</v>
      </c>
      <c r="FO4" s="20">
        <f t="shared" si="56"/>
        <v>0.21521147213650391</v>
      </c>
      <c r="FP4" s="18" t="s">
        <v>19</v>
      </c>
      <c r="FQ4" s="19">
        <v>5261</v>
      </c>
      <c r="FR4" s="20">
        <f t="shared" si="57"/>
        <v>0.22221752903907074</v>
      </c>
      <c r="FS4" s="18" t="s">
        <v>19</v>
      </c>
      <c r="FT4" s="19">
        <v>4989</v>
      </c>
      <c r="FU4" s="20">
        <f t="shared" si="58"/>
        <v>0.22752770556847721</v>
      </c>
      <c r="FV4" s="18" t="s">
        <v>19</v>
      </c>
      <c r="FW4" s="19">
        <v>4837</v>
      </c>
      <c r="FX4" s="20">
        <f t="shared" si="59"/>
        <v>0.1816167911988886</v>
      </c>
      <c r="FY4" s="21"/>
      <c r="FZ4" s="18" t="s">
        <v>19</v>
      </c>
      <c r="GA4" s="22">
        <v>5902</v>
      </c>
      <c r="GB4" s="20">
        <f t="shared" si="60"/>
        <v>0.23326219271203857</v>
      </c>
      <c r="GC4" s="18" t="s">
        <v>19</v>
      </c>
      <c r="GD4" s="22">
        <v>6272</v>
      </c>
      <c r="GE4" s="20">
        <f t="shared" si="61"/>
        <v>0.24698747735685594</v>
      </c>
      <c r="GF4" s="18" t="s">
        <v>19</v>
      </c>
      <c r="GG4" s="22">
        <v>6396</v>
      </c>
      <c r="GH4" s="20">
        <f t="shared" si="62"/>
        <v>0.2415955276875425</v>
      </c>
      <c r="GI4" s="18" t="s">
        <v>19</v>
      </c>
      <c r="GJ4" s="22">
        <v>6242</v>
      </c>
      <c r="GK4" s="20">
        <f t="shared" si="63"/>
        <v>0.24816125313083925</v>
      </c>
      <c r="GL4" s="18" t="s">
        <v>19</v>
      </c>
      <c r="GM4" s="22">
        <v>5692</v>
      </c>
      <c r="GN4" s="20">
        <f t="shared" si="64"/>
        <v>0.2405951475188097</v>
      </c>
      <c r="GO4" s="18" t="s">
        <v>19</v>
      </c>
      <c r="GP4" s="22">
        <v>5829</v>
      </c>
      <c r="GQ4" s="20">
        <f t="shared" si="65"/>
        <v>0.23448248119393378</v>
      </c>
      <c r="GR4" s="18" t="s">
        <v>19</v>
      </c>
      <c r="GS4" s="22">
        <v>7182</v>
      </c>
      <c r="GT4" s="20">
        <f t="shared" si="66"/>
        <v>0.25939971827933689</v>
      </c>
      <c r="GU4" s="18" t="s">
        <v>19</v>
      </c>
      <c r="GV4" s="22">
        <v>9830</v>
      </c>
      <c r="GW4" s="20">
        <f t="shared" si="67"/>
        <v>0.27545044413932246</v>
      </c>
      <c r="GX4" s="18" t="s">
        <v>19</v>
      </c>
      <c r="GY4" s="22">
        <v>5819</v>
      </c>
      <c r="GZ4" s="20">
        <f t="shared" si="68"/>
        <v>0.1891927040998797</v>
      </c>
      <c r="HA4" s="18" t="s">
        <v>19</v>
      </c>
      <c r="HB4" s="22">
        <v>5448</v>
      </c>
      <c r="HC4" s="20">
        <f t="shared" si="69"/>
        <v>0.18699800919887416</v>
      </c>
      <c r="HD4" s="18" t="s">
        <v>19</v>
      </c>
      <c r="HE4" s="22">
        <v>5080</v>
      </c>
      <c r="HF4" s="20">
        <f t="shared" si="70"/>
        <v>0.17382972898987134</v>
      </c>
      <c r="HG4" s="18" t="s">
        <v>19</v>
      </c>
      <c r="HH4" s="22">
        <v>6004</v>
      </c>
      <c r="HI4" s="20">
        <f t="shared" si="71"/>
        <v>0.20157120795004366</v>
      </c>
      <c r="HJ4" s="18" t="s">
        <v>19</v>
      </c>
      <c r="HK4" s="22">
        <v>6328</v>
      </c>
      <c r="HL4" s="20">
        <f t="shared" si="72"/>
        <v>0.21480701992599885</v>
      </c>
      <c r="HM4" s="18" t="s">
        <v>19</v>
      </c>
      <c r="HN4" s="22">
        <v>6716</v>
      </c>
      <c r="HO4" s="20">
        <f t="shared" si="73"/>
        <v>0.22272335345227831</v>
      </c>
      <c r="HP4" s="18" t="s">
        <v>19</v>
      </c>
      <c r="HQ4" s="22">
        <v>6641</v>
      </c>
      <c r="HR4" s="20">
        <f t="shared" si="74"/>
        <v>0.21358505129771974</v>
      </c>
      <c r="HS4" s="18" t="s">
        <v>19</v>
      </c>
      <c r="HT4" s="22">
        <v>6544</v>
      </c>
      <c r="HU4" s="20">
        <f t="shared" si="75"/>
        <v>0.22914769941872681</v>
      </c>
      <c r="HV4" s="18" t="s">
        <v>19</v>
      </c>
      <c r="HW4" s="22">
        <v>6001</v>
      </c>
      <c r="HX4" s="20">
        <f t="shared" si="76"/>
        <v>0.22506000600060005</v>
      </c>
      <c r="HY4" s="18" t="s">
        <v>19</v>
      </c>
      <c r="HZ4" s="22">
        <v>6430</v>
      </c>
      <c r="IA4" s="20">
        <f t="shared" si="77"/>
        <v>0.22234517099484769</v>
      </c>
      <c r="IB4" s="18" t="s">
        <v>19</v>
      </c>
      <c r="IC4" s="22">
        <v>7663</v>
      </c>
      <c r="ID4" s="20">
        <f t="shared" si="78"/>
        <v>0.23158053792686611</v>
      </c>
      <c r="IE4" s="18" t="s">
        <v>19</v>
      </c>
      <c r="IF4" s="22">
        <v>9352</v>
      </c>
      <c r="IG4" s="20">
        <f t="shared" si="79"/>
        <v>0.23177199504337051</v>
      </c>
      <c r="IH4" s="18" t="s">
        <v>19</v>
      </c>
      <c r="II4" s="22">
        <v>7303</v>
      </c>
      <c r="IJ4" s="20">
        <f t="shared" si="80"/>
        <v>0.23078624699785108</v>
      </c>
      <c r="IK4" s="18" t="s">
        <v>19</v>
      </c>
      <c r="IL4" s="22">
        <v>7821</v>
      </c>
      <c r="IM4" s="20">
        <f t="shared" si="81"/>
        <v>0.24969669880595108</v>
      </c>
      <c r="IN4" s="18" t="s">
        <v>19</v>
      </c>
      <c r="IO4" s="22">
        <v>6906</v>
      </c>
      <c r="IP4" s="20">
        <f t="shared" si="82"/>
        <v>0.20624776012423846</v>
      </c>
      <c r="IQ4" s="18" t="s">
        <v>19</v>
      </c>
      <c r="IR4" s="22">
        <v>7158</v>
      </c>
      <c r="IS4" s="20">
        <f t="shared" si="83"/>
        <v>0.22675578927360851</v>
      </c>
      <c r="IT4" s="18" t="s">
        <v>19</v>
      </c>
      <c r="IU4" s="22">
        <v>7406</v>
      </c>
      <c r="IV4" s="20">
        <f t="shared" si="84"/>
        <v>0.24336225026288119</v>
      </c>
      <c r="IW4" s="18" t="s">
        <v>19</v>
      </c>
      <c r="IX4" s="22">
        <v>7613</v>
      </c>
      <c r="IY4" s="20">
        <f t="shared" si="85"/>
        <v>0.25357226126636245</v>
      </c>
      <c r="IZ4" s="18" t="s">
        <v>19</v>
      </c>
      <c r="JA4" s="22">
        <v>7343</v>
      </c>
      <c r="JB4" s="20">
        <f t="shared" si="86"/>
        <v>0.2438076897536357</v>
      </c>
      <c r="JC4" s="18" t="s">
        <v>19</v>
      </c>
      <c r="JD4" s="22">
        <v>6710</v>
      </c>
      <c r="JE4" s="20">
        <f t="shared" si="87"/>
        <v>0.2332939294902997</v>
      </c>
      <c r="JF4" s="18" t="s">
        <v>19</v>
      </c>
      <c r="JG4" s="22">
        <v>6954</v>
      </c>
      <c r="JH4" s="20">
        <f t="shared" si="88"/>
        <v>0.24982037649087513</v>
      </c>
      <c r="JI4" s="18" t="s">
        <v>19</v>
      </c>
      <c r="JJ4" s="22">
        <v>7536</v>
      </c>
      <c r="JK4" s="20">
        <f t="shared" si="89"/>
        <v>0.25428532865433934</v>
      </c>
      <c r="JL4" s="18" t="s">
        <v>19</v>
      </c>
      <c r="JM4" s="22">
        <v>9155</v>
      </c>
      <c r="JN4" s="20">
        <f t="shared" si="90"/>
        <v>0.26381004524104545</v>
      </c>
      <c r="JO4" s="18" t="s">
        <v>19</v>
      </c>
      <c r="JP4" s="22">
        <v>9115</v>
      </c>
      <c r="JQ4" s="20">
        <f t="shared" si="91"/>
        <v>0.24896888913168175</v>
      </c>
      <c r="JR4" s="18" t="s">
        <v>19</v>
      </c>
      <c r="JS4" s="22">
        <v>7739</v>
      </c>
      <c r="JT4" s="20">
        <f t="shared" si="92"/>
        <v>0.2460653079393342</v>
      </c>
      <c r="JU4" s="18" t="s">
        <v>19</v>
      </c>
      <c r="JV4" s="22">
        <v>6654</v>
      </c>
      <c r="JW4" s="20">
        <f t="shared" si="93"/>
        <v>0.23908591139376953</v>
      </c>
      <c r="JX4" s="18" t="s">
        <v>19</v>
      </c>
      <c r="JY4" s="22">
        <v>6658</v>
      </c>
      <c r="JZ4" s="20">
        <f t="shared" si="94"/>
        <v>0.21688709362173431</v>
      </c>
      <c r="KA4" s="18" t="s">
        <v>19</v>
      </c>
      <c r="KB4" s="22">
        <v>7867</v>
      </c>
      <c r="KC4" s="20">
        <f t="shared" si="95"/>
        <v>0.23239395013588562</v>
      </c>
      <c r="KD4" s="18" t="s">
        <v>19</v>
      </c>
      <c r="KE4" s="22">
        <v>7818</v>
      </c>
      <c r="KF4" s="20">
        <f t="shared" si="96"/>
        <v>0.2474128928130637</v>
      </c>
      <c r="KG4" s="18" t="s">
        <v>19</v>
      </c>
      <c r="KH4" s="22">
        <v>7344</v>
      </c>
      <c r="KI4" s="20">
        <f t="shared" si="97"/>
        <v>0.24529058116232466</v>
      </c>
      <c r="KJ4" s="18" t="s">
        <v>19</v>
      </c>
      <c r="KK4" s="22">
        <v>7344</v>
      </c>
      <c r="KL4" s="20">
        <f t="shared" si="98"/>
        <v>0.24783180913171127</v>
      </c>
      <c r="KM4" s="18" t="s">
        <v>19</v>
      </c>
      <c r="KN4" s="22">
        <v>7399</v>
      </c>
      <c r="KO4" s="20">
        <f t="shared" si="99"/>
        <v>0.25073706326883322</v>
      </c>
      <c r="KP4" s="18" t="s">
        <v>19</v>
      </c>
      <c r="KQ4" s="22">
        <v>7112</v>
      </c>
      <c r="KR4" s="20">
        <f t="shared" si="100"/>
        <v>0.24258962376777979</v>
      </c>
      <c r="KS4" s="18" t="s">
        <v>19</v>
      </c>
      <c r="KT4" s="22">
        <v>7553</v>
      </c>
      <c r="KU4" s="20">
        <f t="shared" si="101"/>
        <v>0.23266488001725041</v>
      </c>
      <c r="KV4" s="18" t="s">
        <v>19</v>
      </c>
      <c r="KW4" s="22">
        <v>8251</v>
      </c>
      <c r="KX4" s="20">
        <f t="shared" si="102"/>
        <v>0.2395621624760467</v>
      </c>
      <c r="KY4" s="18" t="s">
        <v>19</v>
      </c>
      <c r="KZ4" s="22">
        <v>10886</v>
      </c>
      <c r="LA4" s="20">
        <f t="shared" si="103"/>
        <v>0.24407524494966482</v>
      </c>
      <c r="LB4" s="18" t="s">
        <v>19</v>
      </c>
      <c r="LC4" s="22">
        <v>8470</v>
      </c>
      <c r="LD4" s="20">
        <f t="shared" si="104"/>
        <v>0.23508840101029727</v>
      </c>
      <c r="LE4" s="18" t="s">
        <v>19</v>
      </c>
      <c r="LF4" s="22">
        <v>7741</v>
      </c>
      <c r="LG4" s="20">
        <f t="shared" si="105"/>
        <v>0.24125035060928102</v>
      </c>
      <c r="LH4" s="18" t="s">
        <v>19</v>
      </c>
      <c r="LI4" s="22">
        <v>7566</v>
      </c>
      <c r="LJ4" s="20">
        <f t="shared" si="106"/>
        <v>0.22034540000582462</v>
      </c>
      <c r="LK4" s="18" t="s">
        <v>19</v>
      </c>
      <c r="LL4" s="22">
        <v>7906</v>
      </c>
      <c r="LM4" s="20">
        <f t="shared" si="107"/>
        <v>0.22575671045117077</v>
      </c>
      <c r="LN4" s="18" t="s">
        <v>19</v>
      </c>
      <c r="LO4" s="22">
        <v>7952</v>
      </c>
      <c r="LP4" s="20">
        <f t="shared" si="108"/>
        <v>0.23990104685190214</v>
      </c>
      <c r="LQ4" s="18" t="s">
        <v>19</v>
      </c>
      <c r="LR4" s="22">
        <v>8444</v>
      </c>
      <c r="LS4" s="20">
        <f t="shared" si="109"/>
        <v>0.25816314051608169</v>
      </c>
      <c r="LT4" s="18" t="s">
        <v>19</v>
      </c>
      <c r="LU4" s="22">
        <v>8301</v>
      </c>
      <c r="LV4" s="20">
        <f t="shared" si="110"/>
        <v>0.2603826850690088</v>
      </c>
      <c r="LW4" s="18" t="s">
        <v>19</v>
      </c>
      <c r="LX4" s="22">
        <v>7892</v>
      </c>
      <c r="LY4" s="20">
        <f t="shared" si="111"/>
        <v>0.25773162208941575</v>
      </c>
      <c r="LZ4" s="18" t="s">
        <v>19</v>
      </c>
      <c r="MA4" s="22">
        <v>7435</v>
      </c>
      <c r="MB4" s="20">
        <f t="shared" si="112"/>
        <v>0.24837976882474777</v>
      </c>
      <c r="MC4" s="18" t="s">
        <v>19</v>
      </c>
      <c r="MD4" s="22">
        <v>8368</v>
      </c>
      <c r="ME4" s="20">
        <f t="shared" si="113"/>
        <v>0.26001305036820682</v>
      </c>
      <c r="MF4" s="18" t="s">
        <v>19</v>
      </c>
      <c r="MG4" s="22">
        <v>9203</v>
      </c>
      <c r="MH4" s="20">
        <f t="shared" si="114"/>
        <v>0.26715629354389225</v>
      </c>
      <c r="MI4" s="18" t="s">
        <v>19</v>
      </c>
      <c r="MJ4" s="22">
        <v>10248</v>
      </c>
      <c r="MK4" s="20">
        <f t="shared" si="115"/>
        <v>0.26115542417369586</v>
      </c>
      <c r="ML4" s="18" t="s">
        <v>19</v>
      </c>
      <c r="MM4" s="22">
        <v>8800</v>
      </c>
      <c r="MN4" s="20">
        <f t="shared" si="116"/>
        <v>0.25399757547768864</v>
      </c>
      <c r="MO4" s="18" t="s">
        <v>19</v>
      </c>
      <c r="MP4" s="22">
        <v>7328</v>
      </c>
      <c r="MQ4" s="20">
        <f t="shared" si="117"/>
        <v>0.25181265248616885</v>
      </c>
      <c r="MR4" s="18" t="s">
        <v>19</v>
      </c>
      <c r="MS4" s="22">
        <v>8139</v>
      </c>
      <c r="MT4" s="20">
        <f t="shared" si="118"/>
        <v>0.2380311759716901</v>
      </c>
      <c r="MU4" s="18" t="s">
        <v>19</v>
      </c>
      <c r="MV4" s="22">
        <v>7350</v>
      </c>
      <c r="MW4" s="20">
        <f t="shared" si="119"/>
        <v>0.23127753303964757</v>
      </c>
      <c r="MX4" s="18" t="s">
        <v>19</v>
      </c>
      <c r="MY4" s="22">
        <v>7196</v>
      </c>
      <c r="MZ4" s="20">
        <f t="shared" si="120"/>
        <v>0.23929236499068901</v>
      </c>
      <c r="NA4" s="18" t="s">
        <v>19</v>
      </c>
      <c r="NB4" s="22">
        <v>6797</v>
      </c>
      <c r="NC4" s="20">
        <f t="shared" si="121"/>
        <v>0.24489281210592687</v>
      </c>
      <c r="ND4" s="18" t="s">
        <v>19</v>
      </c>
      <c r="NE4" s="22">
        <v>7084</v>
      </c>
      <c r="NF4" s="20">
        <f t="shared" si="122"/>
        <v>0.24188206371427595</v>
      </c>
      <c r="NG4" s="18" t="s">
        <v>19</v>
      </c>
      <c r="NH4" s="22">
        <v>6698</v>
      </c>
      <c r="NI4" s="20">
        <f t="shared" si="123"/>
        <v>0.24925573087228342</v>
      </c>
      <c r="NJ4" s="18" t="s">
        <v>19</v>
      </c>
      <c r="NK4" s="22">
        <v>7020</v>
      </c>
      <c r="NL4" s="20">
        <f t="shared" si="124"/>
        <v>0.25677603423680456</v>
      </c>
      <c r="NM4" s="18" t="s">
        <v>19</v>
      </c>
      <c r="NN4" s="22">
        <v>7950</v>
      </c>
      <c r="NO4" s="20" t="e">
        <f>#N/A</f>
        <v>#N/A</v>
      </c>
      <c r="NP4" s="18" t="s">
        <v>19</v>
      </c>
      <c r="NQ4" s="22">
        <v>9241</v>
      </c>
      <c r="NR4" s="20" t="e">
        <f>#N/A</f>
        <v>#N/A</v>
      </c>
      <c r="NS4" s="18" t="s">
        <v>19</v>
      </c>
      <c r="NT4" s="22">
        <v>9348</v>
      </c>
      <c r="NU4" s="20" t="e">
        <f>#N/A</f>
        <v>#N/A</v>
      </c>
      <c r="NV4" s="18" t="s">
        <v>19</v>
      </c>
      <c r="NW4" s="22">
        <v>7304</v>
      </c>
      <c r="NX4" s="20" t="e">
        <f>#N/A</f>
        <v>#N/A</v>
      </c>
      <c r="NY4" s="18" t="s">
        <v>19</v>
      </c>
      <c r="NZ4" s="22">
        <v>7324</v>
      </c>
      <c r="OA4" s="20" t="e">
        <f>#N/A</f>
        <v>#N/A</v>
      </c>
      <c r="OB4" s="18" t="s">
        <v>19</v>
      </c>
      <c r="OC4" s="22">
        <v>7460</v>
      </c>
      <c r="OD4" s="20" t="e">
        <f>#N/A</f>
        <v>#N/A</v>
      </c>
      <c r="OE4" s="18" t="s">
        <v>19</v>
      </c>
      <c r="OF4" s="22">
        <v>7568</v>
      </c>
      <c r="OG4" s="20" t="e">
        <f>#N/A</f>
        <v>#N/A</v>
      </c>
      <c r="OH4" s="18" t="s">
        <v>19</v>
      </c>
      <c r="OI4" s="22">
        <v>7649</v>
      </c>
      <c r="OJ4" s="20" t="e">
        <f>#N/A</f>
        <v>#N/A</v>
      </c>
      <c r="OK4" s="18" t="s">
        <v>19</v>
      </c>
      <c r="OL4" s="22">
        <v>7128</v>
      </c>
      <c r="OM4" s="20" t="e">
        <f>#N/A</f>
        <v>#N/A</v>
      </c>
      <c r="ON4" s="18" t="s">
        <v>19</v>
      </c>
      <c r="OO4" s="22">
        <v>6854</v>
      </c>
      <c r="OP4" s="20" t="e">
        <f>#N/A</f>
        <v>#N/A</v>
      </c>
      <c r="OQ4" s="18" t="s">
        <v>19</v>
      </c>
      <c r="OR4" s="22">
        <v>6697</v>
      </c>
      <c r="OS4" s="20">
        <f>OR4/OR$22</f>
        <v>0.2676658673061551</v>
      </c>
      <c r="OT4" s="18" t="s">
        <v>19</v>
      </c>
      <c r="OU4" s="22">
        <v>6255</v>
      </c>
      <c r="OV4" s="20">
        <f>OU4/OU$22</f>
        <v>0.2482044363318916</v>
      </c>
      <c r="OW4" s="18" t="s">
        <v>19</v>
      </c>
      <c r="OX4" s="22">
        <v>6790</v>
      </c>
      <c r="OY4" s="20">
        <f>OX4/OX$22</f>
        <v>0.25619741161377957</v>
      </c>
      <c r="OZ4" s="18" t="s">
        <v>19</v>
      </c>
      <c r="PA4" s="22">
        <v>7071</v>
      </c>
      <c r="PB4" s="20">
        <f>PA4/PA$22</f>
        <v>0.25628851032982963</v>
      </c>
      <c r="PC4" s="18" t="s">
        <v>19</v>
      </c>
      <c r="PD4" s="22">
        <v>8753</v>
      </c>
      <c r="PE4" s="20">
        <f>PD4/PD$22</f>
        <v>0.25940195003408112</v>
      </c>
      <c r="PF4" s="18" t="s">
        <v>19</v>
      </c>
      <c r="PG4" s="22">
        <v>7106</v>
      </c>
      <c r="PH4" s="20">
        <f>PG4/PG$22</f>
        <v>0.27189592500478288</v>
      </c>
      <c r="PI4" s="18" t="s">
        <v>19</v>
      </c>
      <c r="PJ4" s="22">
        <v>6071</v>
      </c>
      <c r="PK4" s="20">
        <f>PJ4/PJ$22</f>
        <v>0.26612019462587122</v>
      </c>
      <c r="PL4" s="18" t="s">
        <v>19</v>
      </c>
      <c r="PM4" s="22">
        <v>6441</v>
      </c>
      <c r="PN4" s="20">
        <f>PM4/PM$22</f>
        <v>0.25822876157639418</v>
      </c>
      <c r="PO4" s="18" t="s">
        <v>19</v>
      </c>
      <c r="PP4" s="22">
        <v>6696</v>
      </c>
      <c r="PQ4" s="20">
        <f>PP4/PP$22</f>
        <v>0.23932234890453555</v>
      </c>
      <c r="PR4" s="18" t="s">
        <v>19</v>
      </c>
      <c r="PS4" s="22">
        <v>5135</v>
      </c>
      <c r="PT4" s="20">
        <f>PS4/PS$22</f>
        <v>0.21337156153910081</v>
      </c>
      <c r="PU4" s="18" t="s">
        <v>19</v>
      </c>
      <c r="PV4" s="22">
        <v>4584</v>
      </c>
      <c r="PW4" s="20">
        <f>PV4/PV$22</f>
        <v>0.21073924236851785</v>
      </c>
      <c r="PX4" s="18" t="s">
        <v>19</v>
      </c>
      <c r="PY4" s="22">
        <v>4901</v>
      </c>
      <c r="PZ4" s="20">
        <f>PY4/PY$22</f>
        <v>0.22897589235656887</v>
      </c>
      <c r="QA4" s="18" t="s">
        <v>19</v>
      </c>
      <c r="QB4" s="22">
        <v>4428</v>
      </c>
      <c r="QC4" s="20">
        <f>QB4/QB$22</f>
        <v>0.22442980233147491</v>
      </c>
      <c r="QD4" s="18" t="s">
        <v>19</v>
      </c>
      <c r="QE4" s="22">
        <v>4439</v>
      </c>
      <c r="QF4" s="20">
        <f>QE4/QE$22</f>
        <v>0.23456985838089198</v>
      </c>
      <c r="QG4" s="18" t="s">
        <v>19</v>
      </c>
      <c r="QH4" s="22">
        <v>4852</v>
      </c>
      <c r="QI4" s="20">
        <f>QH4/QH$22</f>
        <v>0.23619900691266674</v>
      </c>
      <c r="QJ4" s="18" t="s">
        <v>19</v>
      </c>
      <c r="QK4" s="22">
        <v>5421</v>
      </c>
      <c r="QL4" s="20">
        <f>QK4/QK$22</f>
        <v>0.25292772826949095</v>
      </c>
      <c r="QM4" s="18" t="s">
        <v>19</v>
      </c>
      <c r="QN4" s="22">
        <v>5861</v>
      </c>
      <c r="QO4" s="20">
        <f>QN4/QN$22</f>
        <v>0.25301100798618603</v>
      </c>
      <c r="QP4" s="18" t="s">
        <v>19</v>
      </c>
      <c r="QQ4" s="22">
        <v>4705</v>
      </c>
      <c r="QR4" s="20">
        <f>QQ4/QQ$22</f>
        <v>0.25116105268777023</v>
      </c>
      <c r="QS4" s="18" t="s">
        <v>19</v>
      </c>
      <c r="QT4" s="22">
        <v>4213</v>
      </c>
      <c r="QU4" s="20">
        <f>QT4/QT$22</f>
        <v>0.25442357630291684</v>
      </c>
      <c r="QV4" s="18" t="s">
        <v>1202</v>
      </c>
      <c r="QW4" s="22">
        <v>4543</v>
      </c>
      <c r="QX4" s="20">
        <f>QW4/QW$22</f>
        <v>0.24793974785788353</v>
      </c>
      <c r="QY4" s="18" t="s">
        <v>1203</v>
      </c>
      <c r="QZ4" s="22">
        <v>763</v>
      </c>
      <c r="RA4" s="20">
        <f>QZ4/QZ$22</f>
        <v>5.206414193108154E-2</v>
      </c>
      <c r="RB4" s="18" t="s">
        <v>1203</v>
      </c>
      <c r="RC4" s="22">
        <v>636</v>
      </c>
      <c r="RD4" s="20">
        <f>RC4/RC$22</f>
        <v>4.5824627134519777E-2</v>
      </c>
      <c r="RE4" s="18" t="s">
        <v>1203</v>
      </c>
      <c r="RF4" s="22">
        <v>520</v>
      </c>
      <c r="RG4" s="20">
        <f>RF4/RF$22</f>
        <v>4.3642467477968946E-2</v>
      </c>
      <c r="RH4" s="18" t="s">
        <v>1203</v>
      </c>
      <c r="RI4" s="22">
        <v>516</v>
      </c>
      <c r="RJ4" s="20">
        <f>RI4/RI$22</f>
        <v>4.4310863031343926E-2</v>
      </c>
      <c r="RK4" s="18" t="s">
        <v>1203</v>
      </c>
      <c r="RL4" s="22">
        <v>501</v>
      </c>
      <c r="RM4" s="20">
        <f>RL4/RL$22</f>
        <v>4.5094509450945092E-2</v>
      </c>
      <c r="RN4" s="18" t="s">
        <v>1203</v>
      </c>
      <c r="RO4" s="22">
        <v>469</v>
      </c>
      <c r="RP4" s="20">
        <f>RO4/RO$22</f>
        <v>4.8112433319655312E-2</v>
      </c>
      <c r="RQ4" s="18" t="s">
        <v>1203</v>
      </c>
      <c r="RR4" s="22">
        <v>543</v>
      </c>
      <c r="RS4" s="20">
        <f>RR4/RR$22</f>
        <v>4.7828767726592093E-2</v>
      </c>
      <c r="RT4" s="18" t="s">
        <v>1203</v>
      </c>
      <c r="RU4" s="22">
        <v>509</v>
      </c>
      <c r="RV4" s="20">
        <f>RU4/RU$22</f>
        <v>4.5470787922101123E-2</v>
      </c>
      <c r="RW4" s="18" t="s">
        <v>1204</v>
      </c>
      <c r="RX4" s="22">
        <v>623</v>
      </c>
      <c r="RY4" s="20">
        <f>RX4/RX$22</f>
        <v>5.0185274689866277E-2</v>
      </c>
      <c r="RZ4" s="18" t="s">
        <v>1204</v>
      </c>
      <c r="SA4" s="22">
        <v>525</v>
      </c>
      <c r="SB4" s="20">
        <f>SA4/SA$22</f>
        <v>5.1744529863985804E-2</v>
      </c>
      <c r="SC4" s="18" t="s">
        <v>1204</v>
      </c>
      <c r="SD4" s="22">
        <v>467</v>
      </c>
      <c r="SE4" s="20">
        <f>SD4/SD$22</f>
        <v>7.9938377268058886E-2</v>
      </c>
      <c r="SF4" s="18" t="s">
        <v>1204</v>
      </c>
      <c r="SG4" s="22">
        <v>256</v>
      </c>
      <c r="SH4" s="20">
        <f>SG4/SG$22</f>
        <v>4.7258630238139192E-2</v>
      </c>
      <c r="SI4" s="18" t="s">
        <v>1204</v>
      </c>
      <c r="SJ4" s="22">
        <v>332</v>
      </c>
      <c r="SK4" s="20">
        <f>SJ4/SJ$22</f>
        <v>7.1752755565161017E-2</v>
      </c>
      <c r="SL4" s="18" t="s">
        <v>1204</v>
      </c>
      <c r="SM4" s="22">
        <v>334</v>
      </c>
      <c r="SN4" s="20">
        <f>SM4/SM$22</f>
        <v>9.1859185918591865E-2</v>
      </c>
      <c r="SO4" s="18" t="s">
        <v>1203</v>
      </c>
      <c r="SP4" s="22">
        <v>331</v>
      </c>
      <c r="SQ4" s="20">
        <f>SP4/SP$22</f>
        <v>0.1121653676719756</v>
      </c>
      <c r="SR4" s="18" t="s">
        <v>1203</v>
      </c>
      <c r="SS4" s="22">
        <v>310</v>
      </c>
      <c r="ST4" s="20">
        <v>8.1500000000000003E-2</v>
      </c>
      <c r="SU4" s="18" t="s">
        <v>1203</v>
      </c>
      <c r="SV4" s="22">
        <v>244</v>
      </c>
      <c r="SW4" s="20">
        <v>8.1500000000000003E-2</v>
      </c>
      <c r="SX4" s="18" t="s">
        <v>1203</v>
      </c>
      <c r="SY4" s="24">
        <v>114</v>
      </c>
    </row>
    <row r="5" spans="1:519" s="22" customFormat="1" x14ac:dyDescent="0.25">
      <c r="A5" s="18" t="s">
        <v>1205</v>
      </c>
      <c r="B5" s="19">
        <v>734</v>
      </c>
      <c r="C5" s="20">
        <f t="shared" si="0"/>
        <v>0.13638052768487552</v>
      </c>
      <c r="D5" s="18" t="s">
        <v>1205</v>
      </c>
      <c r="E5" s="19">
        <v>624</v>
      </c>
      <c r="F5" s="20">
        <f t="shared" si="1"/>
        <v>0.11063829787234042</v>
      </c>
      <c r="G5" s="18" t="s">
        <v>1205</v>
      </c>
      <c r="H5" s="19">
        <v>406</v>
      </c>
      <c r="I5" s="20">
        <f t="shared" si="2"/>
        <v>7.839351226105426E-2</v>
      </c>
      <c r="J5" s="18" t="s">
        <v>1205</v>
      </c>
      <c r="K5" s="19">
        <v>370</v>
      </c>
      <c r="L5" s="20">
        <f t="shared" si="3"/>
        <v>7.8257191201353632E-2</v>
      </c>
      <c r="M5" s="18" t="s">
        <v>1205</v>
      </c>
      <c r="N5" s="19">
        <v>346</v>
      </c>
      <c r="O5" s="20">
        <f t="shared" si="4"/>
        <v>7.1903574397339978E-2</v>
      </c>
      <c r="P5" s="18" t="s">
        <v>1205</v>
      </c>
      <c r="Q5" s="19">
        <v>373</v>
      </c>
      <c r="R5" s="20">
        <f t="shared" si="5"/>
        <v>7.1061154505620117E-2</v>
      </c>
      <c r="S5" s="18" t="s">
        <v>1205</v>
      </c>
      <c r="T5" s="19">
        <v>374</v>
      </c>
      <c r="U5" s="20">
        <f t="shared" si="6"/>
        <v>7.9880392994446811E-2</v>
      </c>
      <c r="V5" s="18" t="s">
        <v>1206</v>
      </c>
      <c r="W5" s="19">
        <v>404</v>
      </c>
      <c r="X5" s="20">
        <f t="shared" si="7"/>
        <v>7.4690330929931589E-2</v>
      </c>
      <c r="Y5" s="18" t="s">
        <v>1206</v>
      </c>
      <c r="Z5" s="19">
        <v>495</v>
      </c>
      <c r="AA5" s="20">
        <f t="shared" si="8"/>
        <v>7.1718342509417554E-2</v>
      </c>
      <c r="AB5" s="18" t="s">
        <v>1205</v>
      </c>
      <c r="AC5" s="19">
        <v>306</v>
      </c>
      <c r="AD5" s="20">
        <f t="shared" si="9"/>
        <v>7.0882557331480189E-2</v>
      </c>
      <c r="AE5" s="18" t="s">
        <v>1205</v>
      </c>
      <c r="AF5" s="19">
        <v>341</v>
      </c>
      <c r="AG5" s="20">
        <f t="shared" si="10"/>
        <v>7.1668768390079865E-2</v>
      </c>
      <c r="AH5" s="18" t="s">
        <v>1207</v>
      </c>
      <c r="AI5" s="19">
        <v>338</v>
      </c>
      <c r="AJ5" s="20">
        <f t="shared" si="11"/>
        <v>6.2977454816471032E-2</v>
      </c>
      <c r="AK5" s="18" t="s">
        <v>1203</v>
      </c>
      <c r="AL5" s="19">
        <v>358</v>
      </c>
      <c r="AM5" s="20">
        <f t="shared" si="12"/>
        <v>7.3210633946830264E-2</v>
      </c>
      <c r="AN5" s="18" t="s">
        <v>1206</v>
      </c>
      <c r="AO5" s="19">
        <v>384</v>
      </c>
      <c r="AP5" s="20">
        <f t="shared" si="13"/>
        <v>8.8174512055109067E-2</v>
      </c>
      <c r="AQ5" s="18" t="s">
        <v>1203</v>
      </c>
      <c r="AR5" s="19">
        <v>382</v>
      </c>
      <c r="AS5" s="20">
        <f t="shared" si="14"/>
        <v>8.3606916174217547E-2</v>
      </c>
      <c r="AT5" s="18" t="s">
        <v>1206</v>
      </c>
      <c r="AU5" s="19">
        <v>314</v>
      </c>
      <c r="AV5" s="20">
        <f t="shared" si="15"/>
        <v>6.9731290250943809E-2</v>
      </c>
      <c r="AW5" s="18" t="s">
        <v>471</v>
      </c>
      <c r="AX5" s="19">
        <v>306</v>
      </c>
      <c r="AY5" s="20">
        <f t="shared" si="16"/>
        <v>7.5817641228939539E-2</v>
      </c>
      <c r="AZ5" s="18" t="s">
        <v>1205</v>
      </c>
      <c r="BA5" s="19">
        <v>308</v>
      </c>
      <c r="BB5" s="20">
        <f t="shared" si="17"/>
        <v>6.599528605099636E-2</v>
      </c>
      <c r="BC5" s="18" t="s">
        <v>1205</v>
      </c>
      <c r="BD5" s="19">
        <v>300</v>
      </c>
      <c r="BE5" s="20">
        <f t="shared" si="18"/>
        <v>7.1174377224199295E-2</v>
      </c>
      <c r="BF5" s="18" t="s">
        <v>1205</v>
      </c>
      <c r="BG5" s="19">
        <v>239</v>
      </c>
      <c r="BH5" s="20">
        <f t="shared" si="19"/>
        <v>8.4811923349893542E-2</v>
      </c>
      <c r="BI5" s="18" t="s">
        <v>1206</v>
      </c>
      <c r="BJ5" s="19">
        <v>323</v>
      </c>
      <c r="BK5" s="20">
        <f t="shared" si="20"/>
        <v>7.3076923076923081E-2</v>
      </c>
      <c r="BL5" s="18" t="s">
        <v>1203</v>
      </c>
      <c r="BM5" s="19">
        <v>437</v>
      </c>
      <c r="BN5" s="20">
        <f t="shared" si="21"/>
        <v>7.0529373789541633E-2</v>
      </c>
      <c r="BO5" s="18" t="s">
        <v>471</v>
      </c>
      <c r="BP5" s="19">
        <v>360</v>
      </c>
      <c r="BQ5" s="20">
        <f t="shared" si="22"/>
        <v>5.9711394924531432E-2</v>
      </c>
      <c r="BR5" s="18" t="s">
        <v>1203</v>
      </c>
      <c r="BS5" s="19">
        <v>366</v>
      </c>
      <c r="BT5" s="20">
        <f t="shared" si="23"/>
        <v>5.7107193009829929E-2</v>
      </c>
      <c r="BU5" s="18" t="s">
        <v>1203</v>
      </c>
      <c r="BV5" s="19">
        <v>446</v>
      </c>
      <c r="BW5" s="20">
        <f t="shared" si="24"/>
        <v>6.4432245015891357E-2</v>
      </c>
      <c r="BX5" s="18" t="s">
        <v>1203</v>
      </c>
      <c r="BY5" s="19">
        <v>502</v>
      </c>
      <c r="BZ5" s="20">
        <f t="shared" si="25"/>
        <v>6.9712539925010419E-2</v>
      </c>
      <c r="CA5" s="18" t="s">
        <v>1205</v>
      </c>
      <c r="CB5" s="19">
        <v>466</v>
      </c>
      <c r="CC5" s="20">
        <f t="shared" si="26"/>
        <v>6.1550653810593055E-2</v>
      </c>
      <c r="CD5" s="18" t="s">
        <v>471</v>
      </c>
      <c r="CE5" s="19">
        <v>494</v>
      </c>
      <c r="CF5" s="20">
        <f t="shared" si="27"/>
        <v>6.0119264938542048E-2</v>
      </c>
      <c r="CG5" s="18" t="s">
        <v>1206</v>
      </c>
      <c r="CH5" s="19">
        <v>454</v>
      </c>
      <c r="CI5" s="20">
        <f t="shared" si="28"/>
        <v>6.3213589529379E-2</v>
      </c>
      <c r="CJ5" s="18" t="s">
        <v>471</v>
      </c>
      <c r="CK5" s="19">
        <v>489</v>
      </c>
      <c r="CL5" s="20">
        <f t="shared" si="29"/>
        <v>6.0579781962338951E-2</v>
      </c>
      <c r="CM5" s="18" t="s">
        <v>1203</v>
      </c>
      <c r="CN5" s="19">
        <v>637</v>
      </c>
      <c r="CO5" s="20">
        <f t="shared" si="30"/>
        <v>5.883983003879549E-2</v>
      </c>
      <c r="CP5" s="18" t="s">
        <v>1202</v>
      </c>
      <c r="CQ5" s="19">
        <v>985</v>
      </c>
      <c r="CR5" s="20">
        <f t="shared" si="31"/>
        <v>5.4528343666961916E-2</v>
      </c>
      <c r="CS5" s="18" t="s">
        <v>1203</v>
      </c>
      <c r="CT5" s="19">
        <v>1124</v>
      </c>
      <c r="CU5" s="20">
        <f t="shared" si="32"/>
        <v>5.2737765682916528E-2</v>
      </c>
      <c r="CV5" s="18" t="s">
        <v>1203</v>
      </c>
      <c r="CW5" s="19">
        <v>890</v>
      </c>
      <c r="CX5" s="20">
        <f t="shared" si="33"/>
        <v>5.3226481669756597E-2</v>
      </c>
      <c r="CY5" s="18" t="s">
        <v>1202</v>
      </c>
      <c r="CZ5" s="19">
        <v>823</v>
      </c>
      <c r="DA5" s="20">
        <f t="shared" si="34"/>
        <v>5.0466028942850134E-2</v>
      </c>
      <c r="DB5" s="18" t="s">
        <v>1206</v>
      </c>
      <c r="DC5" s="19">
        <v>1033</v>
      </c>
      <c r="DD5" s="20">
        <f t="shared" si="35"/>
        <v>5.5249505268224849E-2</v>
      </c>
      <c r="DE5" s="18" t="s">
        <v>1206</v>
      </c>
      <c r="DF5" s="19">
        <v>1029</v>
      </c>
      <c r="DG5" s="20">
        <f t="shared" si="36"/>
        <v>5.4421408927438124E-2</v>
      </c>
      <c r="DH5" s="18" t="s">
        <v>1202</v>
      </c>
      <c r="DI5" s="19">
        <v>866</v>
      </c>
      <c r="DJ5" s="20">
        <f t="shared" si="37"/>
        <v>4.8802479571710342E-2</v>
      </c>
      <c r="DK5" s="18" t="s">
        <v>1203</v>
      </c>
      <c r="DL5" s="19">
        <v>709</v>
      </c>
      <c r="DM5" s="20">
        <f t="shared" si="38"/>
        <v>4.5216836734693878E-2</v>
      </c>
      <c r="DN5" s="18" t="s">
        <v>1202</v>
      </c>
      <c r="DO5" s="19">
        <v>876</v>
      </c>
      <c r="DP5" s="20">
        <f t="shared" si="39"/>
        <v>5.0469551189721726E-2</v>
      </c>
      <c r="DQ5" s="18" t="s">
        <v>1202</v>
      </c>
      <c r="DR5" s="19">
        <v>805</v>
      </c>
      <c r="DS5" s="20">
        <f t="shared" si="40"/>
        <v>4.8094157008005733E-2</v>
      </c>
      <c r="DT5" s="18" t="s">
        <v>1202</v>
      </c>
      <c r="DU5" s="19">
        <v>813</v>
      </c>
      <c r="DV5" s="20">
        <f t="shared" si="41"/>
        <v>5.1270732168758278E-2</v>
      </c>
      <c r="DW5" s="18" t="s">
        <v>1202</v>
      </c>
      <c r="DX5" s="19">
        <v>853</v>
      </c>
      <c r="DY5" s="20">
        <f t="shared" si="42"/>
        <v>5.0129290079924775E-2</v>
      </c>
      <c r="DZ5" s="18" t="s">
        <v>1207</v>
      </c>
      <c r="EA5" s="19">
        <v>964</v>
      </c>
      <c r="EB5" s="20">
        <f t="shared" si="43"/>
        <v>5.2743885758056573E-2</v>
      </c>
      <c r="EC5" s="18" t="s">
        <v>1207</v>
      </c>
      <c r="ED5" s="19">
        <v>1332</v>
      </c>
      <c r="EE5" s="20">
        <f t="shared" si="44"/>
        <v>5.1046217521269255E-2</v>
      </c>
      <c r="EF5" s="18" t="s">
        <v>1207</v>
      </c>
      <c r="EG5" s="19">
        <v>956</v>
      </c>
      <c r="EH5" s="20">
        <f t="shared" si="45"/>
        <v>4.9118840877562554E-2</v>
      </c>
      <c r="EI5" s="18" t="s">
        <v>1202</v>
      </c>
      <c r="EJ5" s="19">
        <v>860</v>
      </c>
      <c r="EK5" s="20">
        <f t="shared" si="46"/>
        <v>5.0908660391878295E-2</v>
      </c>
      <c r="EL5" s="18" t="s">
        <v>1202</v>
      </c>
      <c r="EM5" s="19">
        <v>1236</v>
      </c>
      <c r="EN5" s="20">
        <f t="shared" si="47"/>
        <v>5.9609356161080297E-2</v>
      </c>
      <c r="EO5" s="18" t="s">
        <v>1202</v>
      </c>
      <c r="EP5" s="19">
        <v>1207</v>
      </c>
      <c r="EQ5" s="20">
        <f t="shared" si="48"/>
        <v>5.5463652237845787E-2</v>
      </c>
      <c r="ER5" s="18" t="s">
        <v>1202</v>
      </c>
      <c r="ES5" s="19">
        <v>1022</v>
      </c>
      <c r="ET5" s="20">
        <f t="shared" si="49"/>
        <v>5.0679361301200036E-2</v>
      </c>
      <c r="EU5" s="18" t="s">
        <v>471</v>
      </c>
      <c r="EV5" s="19">
        <v>958</v>
      </c>
      <c r="EW5" s="20">
        <f t="shared" si="50"/>
        <v>4.8673915252514986E-2</v>
      </c>
      <c r="EX5" s="18" t="s">
        <v>1202</v>
      </c>
      <c r="EY5" s="19">
        <v>970</v>
      </c>
      <c r="EZ5" s="20">
        <f t="shared" si="51"/>
        <v>4.7018904507998061E-2</v>
      </c>
      <c r="FA5" s="18" t="s">
        <v>1203</v>
      </c>
      <c r="FB5" s="19">
        <v>1027</v>
      </c>
      <c r="FC5" s="20">
        <f t="shared" si="52"/>
        <v>5.0451955197484771E-2</v>
      </c>
      <c r="FD5" s="18" t="s">
        <v>1202</v>
      </c>
      <c r="FE5" s="19">
        <v>1057</v>
      </c>
      <c r="FF5" s="20">
        <f t="shared" si="53"/>
        <v>5.401400173744187E-2</v>
      </c>
      <c r="FG5" s="18" t="s">
        <v>1207</v>
      </c>
      <c r="FH5" s="19">
        <v>1248</v>
      </c>
      <c r="FI5" s="20">
        <f t="shared" si="54"/>
        <v>5.988196343745502E-2</v>
      </c>
      <c r="FJ5" s="18" t="s">
        <v>1207</v>
      </c>
      <c r="FK5" s="19">
        <v>1340</v>
      </c>
      <c r="FL5" s="20">
        <f t="shared" si="55"/>
        <v>5.3608577372379583E-2</v>
      </c>
      <c r="FM5" s="18" t="s">
        <v>1207</v>
      </c>
      <c r="FN5" s="19">
        <v>1483</v>
      </c>
      <c r="FO5" s="20">
        <f t="shared" si="56"/>
        <v>5.3839172263568706E-2</v>
      </c>
      <c r="FP5" s="18" t="s">
        <v>1207</v>
      </c>
      <c r="FQ5" s="19">
        <v>1287</v>
      </c>
      <c r="FR5" s="20">
        <f t="shared" si="57"/>
        <v>5.4361140443505811E-2</v>
      </c>
      <c r="FS5" s="18" t="s">
        <v>1203</v>
      </c>
      <c r="FT5" s="19">
        <v>1233</v>
      </c>
      <c r="FU5" s="20">
        <f t="shared" si="58"/>
        <v>5.6232042687098097E-2</v>
      </c>
      <c r="FV5" s="18" t="s">
        <v>1202</v>
      </c>
      <c r="FW5" s="19">
        <v>1786</v>
      </c>
      <c r="FX5" s="20">
        <f t="shared" si="59"/>
        <v>6.7059662824315705E-2</v>
      </c>
      <c r="FY5" s="21"/>
      <c r="FZ5" s="18" t="s">
        <v>1202</v>
      </c>
      <c r="GA5" s="22">
        <v>1381</v>
      </c>
      <c r="GB5" s="20">
        <f t="shared" si="60"/>
        <v>5.4580665560034783E-2</v>
      </c>
      <c r="GC5" s="18" t="s">
        <v>1202</v>
      </c>
      <c r="GD5" s="22">
        <v>1380</v>
      </c>
      <c r="GE5" s="20">
        <f t="shared" si="61"/>
        <v>5.4343545719461289E-2</v>
      </c>
      <c r="GF5" s="18" t="s">
        <v>1204</v>
      </c>
      <c r="GG5" s="22">
        <v>1453</v>
      </c>
      <c r="GH5" s="20">
        <f t="shared" si="62"/>
        <v>5.4884037168542718E-2</v>
      </c>
      <c r="GI5" s="18" t="s">
        <v>1204</v>
      </c>
      <c r="GJ5" s="22">
        <v>1427</v>
      </c>
      <c r="GK5" s="20">
        <f t="shared" si="63"/>
        <v>5.6732795292808016E-2</v>
      </c>
      <c r="GL5" s="18" t="s">
        <v>1202</v>
      </c>
      <c r="GM5" s="22">
        <v>1379</v>
      </c>
      <c r="GN5" s="20">
        <f t="shared" si="64"/>
        <v>5.8288950883422098E-2</v>
      </c>
      <c r="GO5" s="18" t="s">
        <v>1202</v>
      </c>
      <c r="GP5" s="22">
        <v>1417</v>
      </c>
      <c r="GQ5" s="20">
        <f t="shared" si="65"/>
        <v>5.7001488394545233E-2</v>
      </c>
      <c r="GR5" s="18" t="s">
        <v>1207</v>
      </c>
      <c r="GS5" s="22">
        <v>1511</v>
      </c>
      <c r="GT5" s="20">
        <f t="shared" si="66"/>
        <v>5.4574348972441941E-2</v>
      </c>
      <c r="GU5" s="18" t="s">
        <v>1207</v>
      </c>
      <c r="GV5" s="22">
        <v>1810</v>
      </c>
      <c r="GW5" s="20">
        <f t="shared" si="67"/>
        <v>5.071874912433099E-2</v>
      </c>
      <c r="GX5" s="18" t="s">
        <v>1202</v>
      </c>
      <c r="GY5" s="22">
        <v>1431</v>
      </c>
      <c r="GZ5" s="20">
        <f t="shared" si="68"/>
        <v>4.6525994082647855E-2</v>
      </c>
      <c r="HA5" s="18" t="s">
        <v>1202</v>
      </c>
      <c r="HB5" s="22">
        <v>1348</v>
      </c>
      <c r="HC5" s="20">
        <f t="shared" si="69"/>
        <v>4.6268964096931417E-2</v>
      </c>
      <c r="HD5" s="18" t="s">
        <v>1207</v>
      </c>
      <c r="HE5" s="22">
        <v>2158</v>
      </c>
      <c r="HF5" s="20">
        <f t="shared" si="70"/>
        <v>7.384341637010676E-2</v>
      </c>
      <c r="HG5" s="18" t="s">
        <v>1207</v>
      </c>
      <c r="HH5" s="22">
        <v>2156</v>
      </c>
      <c r="HI5" s="20">
        <f t="shared" si="71"/>
        <v>7.2382998724232858E-2</v>
      </c>
      <c r="HJ5" s="18" t="s">
        <v>1207</v>
      </c>
      <c r="HK5" s="22">
        <v>1859</v>
      </c>
      <c r="HL5" s="20">
        <f t="shared" si="72"/>
        <v>6.3104653925795173E-2</v>
      </c>
      <c r="HM5" s="18" t="s">
        <v>1203</v>
      </c>
      <c r="HN5" s="22">
        <v>1812</v>
      </c>
      <c r="HO5" s="20">
        <f t="shared" si="73"/>
        <v>6.0091530145254361E-2</v>
      </c>
      <c r="HP5" s="18" t="s">
        <v>1203</v>
      </c>
      <c r="HQ5" s="22">
        <v>1839</v>
      </c>
      <c r="HR5" s="20">
        <f t="shared" si="74"/>
        <v>5.9145145209532693E-2</v>
      </c>
      <c r="HS5" s="18" t="s">
        <v>1207</v>
      </c>
      <c r="HT5" s="22">
        <v>1626</v>
      </c>
      <c r="HU5" s="20">
        <f t="shared" si="75"/>
        <v>5.6936760277330342E-2</v>
      </c>
      <c r="HV5" s="18" t="s">
        <v>1207</v>
      </c>
      <c r="HW5" s="22">
        <v>1646</v>
      </c>
      <c r="HX5" s="20">
        <f t="shared" si="76"/>
        <v>6.173117311731173E-2</v>
      </c>
      <c r="HY5" s="18" t="s">
        <v>1203</v>
      </c>
      <c r="HZ5" s="22">
        <v>1702</v>
      </c>
      <c r="IA5" s="20">
        <f t="shared" si="77"/>
        <v>5.8854040596147864E-2</v>
      </c>
      <c r="IB5" s="18" t="s">
        <v>1203</v>
      </c>
      <c r="IC5" s="22">
        <v>1869</v>
      </c>
      <c r="ID5" s="20">
        <f t="shared" si="78"/>
        <v>5.6482320942883045E-2</v>
      </c>
      <c r="IE5" s="18" t="s">
        <v>1203</v>
      </c>
      <c r="IF5" s="22">
        <v>2252</v>
      </c>
      <c r="IG5" s="20">
        <f t="shared" si="79"/>
        <v>5.5811648079306074E-2</v>
      </c>
      <c r="IH5" s="18" t="s">
        <v>1203</v>
      </c>
      <c r="II5" s="22">
        <v>2006</v>
      </c>
      <c r="IJ5" s="20">
        <f t="shared" si="80"/>
        <v>6.3392744280116292E-2</v>
      </c>
      <c r="IK5" s="18" t="s">
        <v>1203</v>
      </c>
      <c r="IL5" s="22">
        <v>1952</v>
      </c>
      <c r="IM5" s="20">
        <f t="shared" si="81"/>
        <v>6.2320413766681564E-2</v>
      </c>
      <c r="IN5" s="18" t="s">
        <v>1207</v>
      </c>
      <c r="IO5" s="22">
        <v>2277</v>
      </c>
      <c r="IP5" s="20">
        <f t="shared" si="82"/>
        <v>6.8002628120893555E-2</v>
      </c>
      <c r="IQ5" s="18" t="s">
        <v>1203</v>
      </c>
      <c r="IR5" s="22">
        <v>1968</v>
      </c>
      <c r="IS5" s="20">
        <f t="shared" si="83"/>
        <v>6.2343586656951881E-2</v>
      </c>
      <c r="IT5" s="18" t="s">
        <v>1203</v>
      </c>
      <c r="IU5" s="22">
        <v>1947</v>
      </c>
      <c r="IV5" s="20">
        <f t="shared" si="84"/>
        <v>6.3978706624605683E-2</v>
      </c>
      <c r="IW5" s="18" t="s">
        <v>1204</v>
      </c>
      <c r="IX5" s="22">
        <v>1788</v>
      </c>
      <c r="IY5" s="20">
        <f t="shared" si="85"/>
        <v>5.9554341671385271E-2</v>
      </c>
      <c r="IZ5" s="18" t="s">
        <v>1204</v>
      </c>
      <c r="JA5" s="22">
        <v>1849</v>
      </c>
      <c r="JB5" s="20">
        <f t="shared" si="86"/>
        <v>6.139185868915599E-2</v>
      </c>
      <c r="JC5" s="18" t="s">
        <v>1203</v>
      </c>
      <c r="JD5" s="22">
        <v>1784</v>
      </c>
      <c r="JE5" s="20">
        <f t="shared" si="87"/>
        <v>6.2026284681176554E-2</v>
      </c>
      <c r="JF5" s="18" t="s">
        <v>1204</v>
      </c>
      <c r="JG5" s="22">
        <v>1618</v>
      </c>
      <c r="JH5" s="20">
        <f t="shared" si="88"/>
        <v>5.8126167552809312E-2</v>
      </c>
      <c r="JI5" s="18" t="s">
        <v>1203</v>
      </c>
      <c r="JJ5" s="22">
        <v>1778</v>
      </c>
      <c r="JK5" s="20">
        <f t="shared" si="89"/>
        <v>5.9994601160750435E-2</v>
      </c>
      <c r="JL5" s="18" t="s">
        <v>1203</v>
      </c>
      <c r="JM5" s="22">
        <v>2066</v>
      </c>
      <c r="JN5" s="20">
        <f t="shared" si="90"/>
        <v>5.9533757888366998E-2</v>
      </c>
      <c r="JO5" s="18" t="s">
        <v>1203</v>
      </c>
      <c r="JP5" s="22">
        <v>2295</v>
      </c>
      <c r="JQ5" s="20">
        <f t="shared" si="91"/>
        <v>6.2686077954713065E-2</v>
      </c>
      <c r="JR5" s="18" t="s">
        <v>1203</v>
      </c>
      <c r="JS5" s="22">
        <v>2147</v>
      </c>
      <c r="JT5" s="20">
        <f t="shared" si="92"/>
        <v>6.8264920034339135E-2</v>
      </c>
      <c r="JU5" s="18" t="s">
        <v>1202</v>
      </c>
      <c r="JV5" s="22">
        <v>2117</v>
      </c>
      <c r="JW5" s="20">
        <f t="shared" si="93"/>
        <v>7.6066257051489353E-2</v>
      </c>
      <c r="JX5" s="18" t="s">
        <v>1207</v>
      </c>
      <c r="JY5" s="22">
        <f>2262+49</f>
        <v>2311</v>
      </c>
      <c r="JZ5" s="20">
        <f t="shared" si="94"/>
        <v>7.5281777314483031E-2</v>
      </c>
      <c r="KA5" s="18" t="s">
        <v>1207</v>
      </c>
      <c r="KB5" s="22">
        <v>2273</v>
      </c>
      <c r="KC5" s="20">
        <f t="shared" si="95"/>
        <v>6.7145220371026826E-2</v>
      </c>
      <c r="KD5" s="18" t="s">
        <v>1203</v>
      </c>
      <c r="KE5" s="22">
        <v>2039</v>
      </c>
      <c r="KF5" s="20">
        <f t="shared" si="96"/>
        <v>6.4527358460710782E-2</v>
      </c>
      <c r="KG5" s="18" t="s">
        <v>1203</v>
      </c>
      <c r="KH5" s="22">
        <v>2036</v>
      </c>
      <c r="KI5" s="20">
        <f t="shared" si="97"/>
        <v>6.8002672010688048E-2</v>
      </c>
      <c r="KJ5" s="18" t="s">
        <v>1204</v>
      </c>
      <c r="KK5" s="22">
        <v>2140</v>
      </c>
      <c r="KL5" s="20">
        <f t="shared" si="98"/>
        <v>7.22167853406675E-2</v>
      </c>
      <c r="KM5" s="18" t="s">
        <v>1203</v>
      </c>
      <c r="KN5" s="22">
        <v>2093</v>
      </c>
      <c r="KO5" s="20">
        <f t="shared" si="99"/>
        <v>7.0927513639906473E-2</v>
      </c>
      <c r="KP5" s="18" t="s">
        <v>1203</v>
      </c>
      <c r="KQ5" s="22">
        <v>2016</v>
      </c>
      <c r="KR5" s="20">
        <f t="shared" si="100"/>
        <v>6.8765562642835218E-2</v>
      </c>
      <c r="KS5" s="18" t="s">
        <v>1203</v>
      </c>
      <c r="KT5" s="22">
        <v>2194</v>
      </c>
      <c r="KU5" s="20">
        <f t="shared" si="101"/>
        <v>6.7584634815020181E-2</v>
      </c>
      <c r="KV5" s="18" t="s">
        <v>1203</v>
      </c>
      <c r="KW5" s="22">
        <v>2194</v>
      </c>
      <c r="KX5" s="20">
        <f t="shared" si="102"/>
        <v>6.3701294930607985E-2</v>
      </c>
      <c r="KY5" s="18" t="s">
        <v>1203</v>
      </c>
      <c r="KZ5" s="22">
        <v>2668</v>
      </c>
      <c r="LA5" s="20">
        <f t="shared" si="103"/>
        <v>5.9819286563081546E-2</v>
      </c>
      <c r="LB5" s="18" t="s">
        <v>1204</v>
      </c>
      <c r="LC5" s="22">
        <v>2504</v>
      </c>
      <c r="LD5" s="20">
        <f t="shared" si="104"/>
        <v>6.9499569791001692E-2</v>
      </c>
      <c r="LE5" s="18" t="s">
        <v>1208</v>
      </c>
      <c r="LF5" s="22">
        <v>1949</v>
      </c>
      <c r="LG5" s="20">
        <f t="shared" si="105"/>
        <v>6.0741110106896874E-2</v>
      </c>
      <c r="LH5" s="18" t="s">
        <v>1208</v>
      </c>
      <c r="LI5" s="22">
        <v>2938</v>
      </c>
      <c r="LJ5" s="20">
        <f t="shared" si="106"/>
        <v>8.5563677665492041E-2</v>
      </c>
      <c r="LK5" s="18" t="s">
        <v>1208</v>
      </c>
      <c r="LL5" s="22">
        <v>2749</v>
      </c>
      <c r="LM5" s="20">
        <f t="shared" si="107"/>
        <v>7.8498001142204454E-2</v>
      </c>
      <c r="LN5" s="18" t="s">
        <v>1208</v>
      </c>
      <c r="LO5" s="22">
        <v>2247</v>
      </c>
      <c r="LP5" s="20">
        <f t="shared" si="108"/>
        <v>6.77889401755815E-2</v>
      </c>
      <c r="LQ5" s="18" t="s">
        <v>1203</v>
      </c>
      <c r="LR5" s="22">
        <v>2188</v>
      </c>
      <c r="LS5" s="20">
        <f t="shared" si="109"/>
        <v>6.6894949247890426E-2</v>
      </c>
      <c r="LT5" s="18" t="s">
        <v>1203</v>
      </c>
      <c r="LU5" s="22">
        <v>2146</v>
      </c>
      <c r="LV5" s="20">
        <f t="shared" si="110"/>
        <v>6.7314930991217062E-2</v>
      </c>
      <c r="LW5" s="18" t="s">
        <v>1208</v>
      </c>
      <c r="LX5" s="22">
        <v>1851</v>
      </c>
      <c r="LY5" s="20">
        <f t="shared" si="111"/>
        <v>6.0448711668462822E-2</v>
      </c>
      <c r="LZ5" s="18" t="s">
        <v>1204</v>
      </c>
      <c r="MA5" s="22">
        <v>2057</v>
      </c>
      <c r="MB5" s="20">
        <f t="shared" si="112"/>
        <v>6.8717845927707619E-2</v>
      </c>
      <c r="MC5" s="18" t="s">
        <v>1208</v>
      </c>
      <c r="MD5" s="22">
        <v>2014</v>
      </c>
      <c r="ME5" s="20">
        <f t="shared" si="113"/>
        <v>6.2579622782214211E-2</v>
      </c>
      <c r="MF5" s="18" t="s">
        <v>1208</v>
      </c>
      <c r="MG5" s="22">
        <v>2167</v>
      </c>
      <c r="MH5" s="20">
        <f t="shared" si="114"/>
        <v>6.2906409660938231E-2</v>
      </c>
      <c r="MI5" s="18" t="s">
        <v>1208</v>
      </c>
      <c r="MJ5" s="22">
        <v>2320</v>
      </c>
      <c r="MK5" s="20">
        <f t="shared" si="115"/>
        <v>5.9121836854310543E-2</v>
      </c>
      <c r="ML5" s="18" t="s">
        <v>1208</v>
      </c>
      <c r="MM5" s="22">
        <v>2194</v>
      </c>
      <c r="MN5" s="20">
        <f t="shared" si="116"/>
        <v>6.3326213704323731E-2</v>
      </c>
      <c r="MO5" s="18" t="s">
        <v>1208</v>
      </c>
      <c r="MP5" s="22">
        <v>2002</v>
      </c>
      <c r="MQ5" s="20">
        <f t="shared" si="117"/>
        <v>6.8794886773650393E-2</v>
      </c>
      <c r="MR5" s="18" t="s">
        <v>1204</v>
      </c>
      <c r="MS5" s="22">
        <v>3440</v>
      </c>
      <c r="MT5" s="20">
        <f t="shared" si="118"/>
        <v>0.10060538706752845</v>
      </c>
      <c r="MU5" s="18" t="s">
        <v>1204</v>
      </c>
      <c r="MV5" s="22">
        <v>2825</v>
      </c>
      <c r="MW5" s="20">
        <f t="shared" si="119"/>
        <v>8.8892385147891759E-2</v>
      </c>
      <c r="MX5" s="18" t="s">
        <v>1204</v>
      </c>
      <c r="MY5" s="22">
        <v>2248</v>
      </c>
      <c r="MZ5" s="20">
        <f t="shared" si="120"/>
        <v>7.4753923915935092E-2</v>
      </c>
      <c r="NA5" s="18" t="s">
        <v>1204</v>
      </c>
      <c r="NB5" s="22">
        <v>2058</v>
      </c>
      <c r="NC5" s="20">
        <f t="shared" si="121"/>
        <v>7.4148802017654475E-2</v>
      </c>
      <c r="ND5" s="18" t="s">
        <v>1204</v>
      </c>
      <c r="NE5" s="22">
        <v>2132</v>
      </c>
      <c r="NF5" s="20">
        <f t="shared" si="122"/>
        <v>7.2796804042749338E-2</v>
      </c>
      <c r="NG5" s="18" t="s">
        <v>1208</v>
      </c>
      <c r="NH5" s="22">
        <v>1948</v>
      </c>
      <c r="NI5" s="20">
        <f t="shared" si="123"/>
        <v>7.2491813039595121E-2</v>
      </c>
      <c r="NJ5" s="18" t="s">
        <v>1204</v>
      </c>
      <c r="NK5" s="22">
        <v>2013</v>
      </c>
      <c r="NL5" s="20">
        <f t="shared" si="124"/>
        <v>7.3631076484143534E-2</v>
      </c>
      <c r="NM5" s="18" t="s">
        <v>1204</v>
      </c>
      <c r="NN5" s="22">
        <v>1507</v>
      </c>
      <c r="NO5" s="20" t="e">
        <f>#N/A</f>
        <v>#N/A</v>
      </c>
      <c r="NP5" s="18" t="s">
        <v>1208</v>
      </c>
      <c r="NQ5" s="22">
        <v>1626</v>
      </c>
      <c r="NR5" s="20" t="e">
        <f>#N/A</f>
        <v>#N/A</v>
      </c>
      <c r="NS5" s="18" t="s">
        <v>1204</v>
      </c>
      <c r="NT5" s="22">
        <v>1758</v>
      </c>
      <c r="NU5" s="20" t="e">
        <f>#N/A</f>
        <v>#N/A</v>
      </c>
      <c r="NV5" s="18" t="s">
        <v>1203</v>
      </c>
      <c r="NW5" s="22">
        <v>1446</v>
      </c>
      <c r="NX5" s="20" t="e">
        <f>#N/A</f>
        <v>#N/A</v>
      </c>
      <c r="NY5" s="18" t="s">
        <v>1203</v>
      </c>
      <c r="NZ5" s="22">
        <v>1386</v>
      </c>
      <c r="OA5" s="20" t="e">
        <f>#N/A</f>
        <v>#N/A</v>
      </c>
      <c r="OB5" s="18" t="s">
        <v>1208</v>
      </c>
      <c r="OC5" s="22">
        <v>1938</v>
      </c>
      <c r="OD5" s="20" t="e">
        <f>#N/A</f>
        <v>#N/A</v>
      </c>
      <c r="OE5" s="18" t="s">
        <v>1208</v>
      </c>
      <c r="OF5" s="22">
        <v>1738</v>
      </c>
      <c r="OG5" s="20" t="e">
        <f>#N/A</f>
        <v>#N/A</v>
      </c>
      <c r="OH5" s="18" t="s">
        <v>1203</v>
      </c>
      <c r="OI5" s="22">
        <v>1456</v>
      </c>
      <c r="OJ5" s="20" t="e">
        <f>#N/A</f>
        <v>#N/A</v>
      </c>
      <c r="OK5" s="18" t="s">
        <v>1204</v>
      </c>
      <c r="OL5" s="22">
        <v>1265</v>
      </c>
      <c r="OM5" s="20" t="e">
        <f>#N/A</f>
        <v>#N/A</v>
      </c>
      <c r="ON5" s="18" t="s">
        <v>1204</v>
      </c>
      <c r="OO5" s="22">
        <v>1417</v>
      </c>
      <c r="OP5" s="20" t="e">
        <f>#N/A</f>
        <v>#N/A</v>
      </c>
      <c r="OQ5" s="18"/>
      <c r="OS5" s="20"/>
      <c r="OT5" s="18"/>
      <c r="OV5" s="20"/>
      <c r="OW5" s="18"/>
      <c r="OY5" s="20"/>
      <c r="OZ5" s="18"/>
      <c r="PB5" s="20"/>
      <c r="PC5" s="18"/>
      <c r="PE5" s="20"/>
      <c r="PF5" s="18"/>
      <c r="PH5" s="20"/>
      <c r="PI5" s="18"/>
      <c r="PK5" s="20"/>
      <c r="PL5" s="18"/>
      <c r="PN5" s="20"/>
      <c r="PO5" s="18"/>
      <c r="PQ5" s="20"/>
      <c r="PR5" s="18"/>
      <c r="PT5" s="20"/>
      <c r="PU5" s="18"/>
      <c r="PW5" s="20"/>
      <c r="PX5" s="18"/>
      <c r="PZ5" s="20"/>
      <c r="QA5" s="18"/>
      <c r="QC5" s="20"/>
      <c r="QD5" s="18"/>
      <c r="QF5" s="20"/>
      <c r="QG5" s="18"/>
      <c r="QI5" s="20"/>
      <c r="QJ5" s="18"/>
      <c r="QL5" s="20"/>
      <c r="QM5" s="18"/>
      <c r="QO5" s="20"/>
      <c r="QP5" s="18"/>
      <c r="QR5" s="20"/>
      <c r="QS5" s="18"/>
      <c r="QU5" s="20"/>
      <c r="QV5" s="18"/>
      <c r="QX5" s="20"/>
      <c r="QY5" s="18"/>
      <c r="RA5" s="20"/>
      <c r="RB5" s="18"/>
      <c r="RD5" s="20"/>
      <c r="RE5" s="18"/>
      <c r="RG5" s="20"/>
      <c r="RH5" s="18"/>
      <c r="RJ5" s="20"/>
      <c r="RK5" s="18"/>
      <c r="RM5" s="20"/>
      <c r="RN5" s="18"/>
      <c r="RP5" s="20"/>
      <c r="RQ5" s="18"/>
      <c r="RS5" s="20"/>
      <c r="RT5" s="18"/>
      <c r="RV5" s="20"/>
      <c r="RW5" s="18"/>
      <c r="RY5" s="20"/>
      <c r="RZ5" s="18"/>
      <c r="SB5" s="20"/>
      <c r="SC5" s="18"/>
      <c r="SE5" s="20"/>
      <c r="SF5" s="18"/>
      <c r="SH5" s="20"/>
      <c r="SI5" s="18"/>
      <c r="SK5" s="20"/>
      <c r="SL5" s="18"/>
      <c r="SN5" s="20"/>
      <c r="SO5" s="18"/>
      <c r="SQ5" s="20"/>
      <c r="SR5" s="23"/>
      <c r="ST5" s="20"/>
      <c r="SU5" s="23"/>
      <c r="SW5" s="20"/>
      <c r="SX5" s="23"/>
      <c r="SY5" s="24"/>
    </row>
    <row r="6" spans="1:519" s="22" customFormat="1" x14ac:dyDescent="0.25">
      <c r="A6" s="18" t="s">
        <v>1206</v>
      </c>
      <c r="B6" s="19">
        <v>639</v>
      </c>
      <c r="C6" s="20">
        <f t="shared" si="0"/>
        <v>0.11872909698996656</v>
      </c>
      <c r="D6" s="18" t="s">
        <v>1206</v>
      </c>
      <c r="E6" s="19">
        <v>620</v>
      </c>
      <c r="F6" s="20">
        <f t="shared" si="1"/>
        <v>0.1099290780141844</v>
      </c>
      <c r="G6" s="18" t="s">
        <v>1206</v>
      </c>
      <c r="H6" s="19">
        <v>508</v>
      </c>
      <c r="I6" s="20">
        <f t="shared" si="2"/>
        <v>9.8088434060629462E-2</v>
      </c>
      <c r="J6" s="18" t="s">
        <v>1206</v>
      </c>
      <c r="K6" s="19">
        <v>444</v>
      </c>
      <c r="L6" s="20">
        <f t="shared" si="3"/>
        <v>9.3908629441624369E-2</v>
      </c>
      <c r="M6" s="18" t="s">
        <v>1206</v>
      </c>
      <c r="N6" s="19">
        <v>414</v>
      </c>
      <c r="O6" s="20">
        <f t="shared" si="4"/>
        <v>8.6034912718204487E-2</v>
      </c>
      <c r="P6" s="18" t="s">
        <v>471</v>
      </c>
      <c r="Q6" s="19">
        <v>445</v>
      </c>
      <c r="R6" s="20">
        <f t="shared" si="5"/>
        <v>8.4778052962469042E-2</v>
      </c>
      <c r="S6" s="18" t="s">
        <v>1203</v>
      </c>
      <c r="T6" s="19">
        <v>390</v>
      </c>
      <c r="U6" s="20">
        <f t="shared" si="6"/>
        <v>8.3297736010252033E-2</v>
      </c>
      <c r="V6" s="18" t="s">
        <v>1203</v>
      </c>
      <c r="W6" s="19">
        <v>432</v>
      </c>
      <c r="X6" s="20">
        <f t="shared" si="7"/>
        <v>7.9866888519134774E-2</v>
      </c>
      <c r="Y6" s="18" t="s">
        <v>1205</v>
      </c>
      <c r="Z6" s="19">
        <v>575</v>
      </c>
      <c r="AA6" s="20">
        <f t="shared" si="8"/>
        <v>8.330918574326282E-2</v>
      </c>
      <c r="AB6" s="18" t="s">
        <v>1203</v>
      </c>
      <c r="AC6" s="19">
        <v>402</v>
      </c>
      <c r="AD6" s="20">
        <f t="shared" si="9"/>
        <v>9.3120222376650449E-2</v>
      </c>
      <c r="AE6" s="18" t="s">
        <v>1206</v>
      </c>
      <c r="AF6" s="19">
        <v>413</v>
      </c>
      <c r="AG6" s="20">
        <f t="shared" si="10"/>
        <v>8.6801176965111387E-2</v>
      </c>
      <c r="AH6" s="18" t="s">
        <v>1205</v>
      </c>
      <c r="AI6" s="19">
        <v>808</v>
      </c>
      <c r="AJ6" s="20">
        <f t="shared" si="11"/>
        <v>0.15054965530091299</v>
      </c>
      <c r="AK6" s="18" t="s">
        <v>1205</v>
      </c>
      <c r="AL6" s="19">
        <v>591</v>
      </c>
      <c r="AM6" s="20">
        <f t="shared" si="12"/>
        <v>0.12085889570552147</v>
      </c>
      <c r="AN6" s="18" t="s">
        <v>1203</v>
      </c>
      <c r="AO6" s="19">
        <v>390</v>
      </c>
      <c r="AP6" s="20">
        <f t="shared" si="13"/>
        <v>8.9552238805970144E-2</v>
      </c>
      <c r="AQ6" s="18" t="s">
        <v>1206</v>
      </c>
      <c r="AR6" s="19">
        <v>410</v>
      </c>
      <c r="AS6" s="20">
        <f t="shared" si="14"/>
        <v>8.9735171810024078E-2</v>
      </c>
      <c r="AT6" s="18" t="s">
        <v>1203</v>
      </c>
      <c r="AU6" s="19">
        <v>366</v>
      </c>
      <c r="AV6" s="20">
        <f t="shared" si="15"/>
        <v>8.1279147235176555E-2</v>
      </c>
      <c r="AW6" s="18" t="s">
        <v>1206</v>
      </c>
      <c r="AX6" s="19">
        <v>363</v>
      </c>
      <c r="AY6" s="20">
        <f t="shared" si="16"/>
        <v>8.9940535183349851E-2</v>
      </c>
      <c r="AZ6" s="18" t="s">
        <v>1206</v>
      </c>
      <c r="BA6" s="19">
        <v>396</v>
      </c>
      <c r="BB6" s="20">
        <f t="shared" si="17"/>
        <v>8.4851082065566741E-2</v>
      </c>
      <c r="BC6" s="18" t="s">
        <v>1206</v>
      </c>
      <c r="BD6" s="19">
        <v>362</v>
      </c>
      <c r="BE6" s="20">
        <f t="shared" si="18"/>
        <v>8.5883748517200473E-2</v>
      </c>
      <c r="BF6" s="18" t="s">
        <v>1206</v>
      </c>
      <c r="BG6" s="19">
        <v>326</v>
      </c>
      <c r="BH6" s="20">
        <f t="shared" si="19"/>
        <v>0.11568488289567069</v>
      </c>
      <c r="BI6" s="18" t="s">
        <v>1203</v>
      </c>
      <c r="BJ6" s="19">
        <v>354</v>
      </c>
      <c r="BK6" s="20">
        <f t="shared" si="20"/>
        <v>8.0090497737556568E-2</v>
      </c>
      <c r="BL6" s="18" t="s">
        <v>1205</v>
      </c>
      <c r="BM6" s="19">
        <v>493</v>
      </c>
      <c r="BN6" s="20">
        <f t="shared" si="21"/>
        <v>7.9567462879276948E-2</v>
      </c>
      <c r="BO6" s="18" t="s">
        <v>1205</v>
      </c>
      <c r="BP6" s="19">
        <v>699</v>
      </c>
      <c r="BQ6" s="20">
        <f t="shared" si="22"/>
        <v>0.11593962514513187</v>
      </c>
      <c r="BR6" s="18" t="s">
        <v>1205</v>
      </c>
      <c r="BS6" s="19">
        <v>798</v>
      </c>
      <c r="BT6" s="20">
        <f t="shared" si="23"/>
        <v>0.12451240443126853</v>
      </c>
      <c r="BU6" s="18" t="s">
        <v>1205</v>
      </c>
      <c r="BV6" s="19">
        <v>720</v>
      </c>
      <c r="BW6" s="20">
        <f t="shared" si="24"/>
        <v>0.1040161802947125</v>
      </c>
      <c r="BX6" s="18" t="s">
        <v>1206</v>
      </c>
      <c r="BY6" s="19">
        <v>561</v>
      </c>
      <c r="BZ6" s="20">
        <f t="shared" si="25"/>
        <v>7.7905846410220803E-2</v>
      </c>
      <c r="CA6" s="18" t="s">
        <v>1206</v>
      </c>
      <c r="CB6" s="19">
        <v>609</v>
      </c>
      <c r="CC6" s="20">
        <f t="shared" si="26"/>
        <v>8.0438515387663459E-2</v>
      </c>
      <c r="CD6" s="18" t="s">
        <v>1206</v>
      </c>
      <c r="CE6" s="19">
        <v>564</v>
      </c>
      <c r="CF6" s="20">
        <f t="shared" si="27"/>
        <v>6.8638189120116835E-2</v>
      </c>
      <c r="CG6" s="18" t="s">
        <v>1203</v>
      </c>
      <c r="CH6" s="19">
        <v>482</v>
      </c>
      <c r="CI6" s="20">
        <f t="shared" si="28"/>
        <v>6.7112225006961845E-2</v>
      </c>
      <c r="CJ6" s="18" t="s">
        <v>1206</v>
      </c>
      <c r="CK6" s="19">
        <v>510</v>
      </c>
      <c r="CL6" s="20">
        <f t="shared" si="29"/>
        <v>6.3181367690782947E-2</v>
      </c>
      <c r="CM6" s="18" t="s">
        <v>1205</v>
      </c>
      <c r="CN6" s="19">
        <v>695</v>
      </c>
      <c r="CO6" s="20">
        <f t="shared" si="30"/>
        <v>6.4197302789580635E-2</v>
      </c>
      <c r="CP6" s="18" t="s">
        <v>1205</v>
      </c>
      <c r="CQ6" s="19">
        <v>1254</v>
      </c>
      <c r="CR6" s="20">
        <f t="shared" si="31"/>
        <v>6.9419840566873336E-2</v>
      </c>
      <c r="CS6" s="18" t="s">
        <v>1205</v>
      </c>
      <c r="CT6" s="19">
        <v>1285</v>
      </c>
      <c r="CU6" s="20">
        <f t="shared" si="32"/>
        <v>6.0291840660629661E-2</v>
      </c>
      <c r="CV6" s="18" t="s">
        <v>1205</v>
      </c>
      <c r="CW6" s="19">
        <v>996</v>
      </c>
      <c r="CX6" s="20">
        <f t="shared" si="33"/>
        <v>5.9565815441660189E-2</v>
      </c>
      <c r="CY6" s="18" t="s">
        <v>1203</v>
      </c>
      <c r="CZ6" s="19">
        <v>893</v>
      </c>
      <c r="DA6" s="20">
        <f t="shared" si="34"/>
        <v>5.4758400784890852E-2</v>
      </c>
      <c r="DB6" s="18" t="s">
        <v>1205</v>
      </c>
      <c r="DC6" s="19">
        <v>1783</v>
      </c>
      <c r="DD6" s="20">
        <f t="shared" si="35"/>
        <v>9.5362892442637862E-2</v>
      </c>
      <c r="DE6" s="18" t="s">
        <v>1205</v>
      </c>
      <c r="DF6" s="19">
        <v>1538</v>
      </c>
      <c r="DG6" s="20">
        <f t="shared" si="36"/>
        <v>8.1341231224878352E-2</v>
      </c>
      <c r="DH6" s="18" t="s">
        <v>1205</v>
      </c>
      <c r="DI6" s="19">
        <v>1236</v>
      </c>
      <c r="DJ6" s="20">
        <f t="shared" si="37"/>
        <v>6.9653423499577344E-2</v>
      </c>
      <c r="DK6" s="18" t="s">
        <v>1205</v>
      </c>
      <c r="DL6" s="19">
        <v>1101</v>
      </c>
      <c r="DM6" s="20">
        <f t="shared" si="38"/>
        <v>7.021683673469388E-2</v>
      </c>
      <c r="DN6" s="18" t="s">
        <v>1205</v>
      </c>
      <c r="DO6" s="19">
        <v>1148</v>
      </c>
      <c r="DP6" s="20">
        <f t="shared" si="39"/>
        <v>6.6140462061416147E-2</v>
      </c>
      <c r="DQ6" s="18" t="s">
        <v>1205</v>
      </c>
      <c r="DR6" s="19">
        <v>1211</v>
      </c>
      <c r="DS6" s="20">
        <f t="shared" si="40"/>
        <v>7.2350340542478186E-2</v>
      </c>
      <c r="DT6" s="18" t="s">
        <v>1205</v>
      </c>
      <c r="DU6" s="19">
        <v>1181</v>
      </c>
      <c r="DV6" s="20">
        <f t="shared" si="41"/>
        <v>7.4478148451787851E-2</v>
      </c>
      <c r="DW6" s="18" t="s">
        <v>1205</v>
      </c>
      <c r="DX6" s="19">
        <v>1295</v>
      </c>
      <c r="DY6" s="20">
        <f t="shared" si="42"/>
        <v>7.6104842501175371E-2</v>
      </c>
      <c r="DZ6" s="18" t="s">
        <v>1205</v>
      </c>
      <c r="EA6" s="19">
        <v>1572</v>
      </c>
      <c r="EB6" s="20">
        <f t="shared" si="43"/>
        <v>8.6009739016249934E-2</v>
      </c>
      <c r="EC6" s="18" t="s">
        <v>1205</v>
      </c>
      <c r="ED6" s="19">
        <v>2327</v>
      </c>
      <c r="EE6" s="20">
        <f t="shared" si="44"/>
        <v>8.9177588717712877E-2</v>
      </c>
      <c r="EF6" s="18" t="s">
        <v>1205</v>
      </c>
      <c r="EG6" s="19">
        <v>1597</v>
      </c>
      <c r="EH6" s="20">
        <f t="shared" si="45"/>
        <v>8.2053126445049585E-2</v>
      </c>
      <c r="EI6" s="18" t="s">
        <v>1205</v>
      </c>
      <c r="EJ6" s="19">
        <v>1272</v>
      </c>
      <c r="EK6" s="20">
        <f t="shared" si="46"/>
        <v>7.5297460486592083E-2</v>
      </c>
      <c r="EL6" s="18" t="s">
        <v>1205</v>
      </c>
      <c r="EM6" s="19">
        <v>2308</v>
      </c>
      <c r="EN6" s="20">
        <f t="shared" si="47"/>
        <v>0.11130938027489752</v>
      </c>
      <c r="EO6" s="18" t="s">
        <v>1205</v>
      </c>
      <c r="EP6" s="19">
        <v>2154</v>
      </c>
      <c r="EQ6" s="20">
        <f t="shared" si="48"/>
        <v>9.8979873173421565E-2</v>
      </c>
      <c r="ER6" s="18" t="s">
        <v>1205</v>
      </c>
      <c r="ES6" s="19">
        <v>1642</v>
      </c>
      <c r="ET6" s="20">
        <f t="shared" si="49"/>
        <v>8.142417931171278E-2</v>
      </c>
      <c r="EU6" s="18" t="s">
        <v>1205</v>
      </c>
      <c r="EV6" s="19">
        <v>1520</v>
      </c>
      <c r="EW6" s="20">
        <f t="shared" si="50"/>
        <v>7.7227923991464276E-2</v>
      </c>
      <c r="EX6" s="18" t="s">
        <v>1205</v>
      </c>
      <c r="EY6" s="19">
        <v>1580</v>
      </c>
      <c r="EZ6" s="20">
        <f t="shared" si="51"/>
        <v>7.6587493940862825E-2</v>
      </c>
      <c r="FA6" s="18" t="s">
        <v>1205</v>
      </c>
      <c r="FB6" s="19">
        <v>1555</v>
      </c>
      <c r="FC6" s="20">
        <f t="shared" si="52"/>
        <v>7.6390253487915116E-2</v>
      </c>
      <c r="FD6" s="18" t="s">
        <v>1205</v>
      </c>
      <c r="FE6" s="19">
        <v>1451</v>
      </c>
      <c r="FF6" s="20">
        <f t="shared" si="53"/>
        <v>7.4147886964075829E-2</v>
      </c>
      <c r="FG6" s="18" t="s">
        <v>1205</v>
      </c>
      <c r="FH6" s="19">
        <v>1385</v>
      </c>
      <c r="FI6" s="20">
        <f t="shared" si="54"/>
        <v>6.6455544359675642E-2</v>
      </c>
      <c r="FJ6" s="18" t="s">
        <v>1205</v>
      </c>
      <c r="FK6" s="19">
        <v>2103</v>
      </c>
      <c r="FL6" s="20">
        <f t="shared" si="55"/>
        <v>8.4133461353816608E-2</v>
      </c>
      <c r="FM6" s="18" t="s">
        <v>1205</v>
      </c>
      <c r="FN6" s="19">
        <v>2239</v>
      </c>
      <c r="FO6" s="20">
        <f t="shared" si="56"/>
        <v>8.1285169722272649E-2</v>
      </c>
      <c r="FP6" s="18" t="s">
        <v>1205</v>
      </c>
      <c r="FQ6" s="19">
        <v>1988</v>
      </c>
      <c r="FR6" s="20">
        <f t="shared" si="57"/>
        <v>8.3970432946145729E-2</v>
      </c>
      <c r="FS6" s="18" t="s">
        <v>1205</v>
      </c>
      <c r="FT6" s="19">
        <v>1832</v>
      </c>
      <c r="FU6" s="20">
        <f t="shared" si="58"/>
        <v>8.3549961235007075E-2</v>
      </c>
      <c r="FV6" s="18" t="s">
        <v>1205</v>
      </c>
      <c r="FW6" s="19">
        <v>3012</v>
      </c>
      <c r="FX6" s="20">
        <f t="shared" si="59"/>
        <v>0.11309277963428829</v>
      </c>
      <c r="FY6" s="21"/>
      <c r="FZ6" s="18" t="s">
        <v>1207</v>
      </c>
      <c r="GA6" s="22">
        <v>1560</v>
      </c>
      <c r="GB6" s="20">
        <f t="shared" si="60"/>
        <v>6.1655205122124732E-2</v>
      </c>
      <c r="GC6" s="18" t="s">
        <v>1207</v>
      </c>
      <c r="GD6" s="22">
        <v>1563</v>
      </c>
      <c r="GE6" s="20">
        <f t="shared" si="61"/>
        <v>6.1549972434433331E-2</v>
      </c>
      <c r="GF6" s="18" t="s">
        <v>1207</v>
      </c>
      <c r="GG6" s="22">
        <v>1672</v>
      </c>
      <c r="GH6" s="20">
        <f t="shared" si="62"/>
        <v>6.3156304298557078E-2</v>
      </c>
      <c r="GI6" s="18" t="s">
        <v>1207</v>
      </c>
      <c r="GJ6" s="22">
        <v>1586</v>
      </c>
      <c r="GK6" s="20">
        <f t="shared" si="63"/>
        <v>6.3054108853814655E-2</v>
      </c>
      <c r="GL6" s="18" t="s">
        <v>1207</v>
      </c>
      <c r="GM6" s="22">
        <v>1624</v>
      </c>
      <c r="GN6" s="20">
        <f t="shared" si="64"/>
        <v>6.8644855862710283E-2</v>
      </c>
      <c r="GO6" s="18" t="s">
        <v>1207</v>
      </c>
      <c r="GP6" s="22">
        <v>1620</v>
      </c>
      <c r="GQ6" s="20">
        <f t="shared" si="65"/>
        <v>6.5167544953537951E-2</v>
      </c>
      <c r="GR6" s="18" t="s">
        <v>1204</v>
      </c>
      <c r="GS6" s="22">
        <v>1720</v>
      </c>
      <c r="GT6" s="20">
        <f t="shared" si="66"/>
        <v>6.2123018022898831E-2</v>
      </c>
      <c r="GU6" s="18" t="s">
        <v>1204</v>
      </c>
      <c r="GV6" s="22">
        <v>2337</v>
      </c>
      <c r="GW6" s="20">
        <f t="shared" si="67"/>
        <v>6.5486031327934541E-2</v>
      </c>
      <c r="GX6" s="18" t="s">
        <v>1204</v>
      </c>
      <c r="GY6" s="22">
        <v>1948</v>
      </c>
      <c r="GZ6" s="20">
        <f t="shared" si="68"/>
        <v>6.3335175732353616E-2</v>
      </c>
      <c r="HA6" s="18" t="s">
        <v>1204</v>
      </c>
      <c r="HB6" s="22">
        <v>1853</v>
      </c>
      <c r="HC6" s="20">
        <f t="shared" si="69"/>
        <v>6.3602663554609737E-2</v>
      </c>
      <c r="HD6" s="18" t="s">
        <v>1204</v>
      </c>
      <c r="HE6" s="22">
        <v>2999</v>
      </c>
      <c r="HF6" s="20">
        <f t="shared" si="70"/>
        <v>0.10262113331508349</v>
      </c>
      <c r="HG6" s="18" t="s">
        <v>1204</v>
      </c>
      <c r="HH6" s="22">
        <v>2838</v>
      </c>
      <c r="HI6" s="20">
        <f t="shared" si="71"/>
        <v>9.5279661585979988E-2</v>
      </c>
      <c r="HJ6" s="18" t="s">
        <v>1204</v>
      </c>
      <c r="HK6" s="22">
        <v>2500</v>
      </c>
      <c r="HL6" s="20">
        <f t="shared" si="72"/>
        <v>8.4863708883533048E-2</v>
      </c>
      <c r="HM6" s="18" t="s">
        <v>1204</v>
      </c>
      <c r="HN6" s="22">
        <v>2427</v>
      </c>
      <c r="HO6" s="20">
        <f t="shared" si="73"/>
        <v>8.0486834250845657E-2</v>
      </c>
      <c r="HP6" s="18" t="s">
        <v>1204</v>
      </c>
      <c r="HQ6" s="22">
        <v>3141</v>
      </c>
      <c r="HR6" s="20">
        <f t="shared" si="74"/>
        <v>0.10101952207892452</v>
      </c>
      <c r="HS6" s="18" t="s">
        <v>1204</v>
      </c>
      <c r="HT6" s="22">
        <v>2335</v>
      </c>
      <c r="HU6" s="20">
        <f t="shared" si="75"/>
        <v>8.176342881154143E-2</v>
      </c>
      <c r="HV6" s="18" t="s">
        <v>1204</v>
      </c>
      <c r="HW6" s="22">
        <v>2185</v>
      </c>
      <c r="HX6" s="20">
        <f t="shared" si="76"/>
        <v>8.1945694569456939E-2</v>
      </c>
      <c r="HY6" s="18" t="s">
        <v>1204</v>
      </c>
      <c r="HZ6" s="22">
        <v>2464</v>
      </c>
      <c r="IA6" s="20">
        <f t="shared" si="77"/>
        <v>8.5203499429440846E-2</v>
      </c>
      <c r="IB6" s="18" t="s">
        <v>1204</v>
      </c>
      <c r="IC6" s="22">
        <v>2908</v>
      </c>
      <c r="ID6" s="20">
        <f t="shared" si="78"/>
        <v>8.7881535207011183E-2</v>
      </c>
      <c r="IE6" s="18" t="s">
        <v>1204</v>
      </c>
      <c r="IF6" s="22">
        <v>3368</v>
      </c>
      <c r="IG6" s="20">
        <f t="shared" si="79"/>
        <v>8.3469640644361839E-2</v>
      </c>
      <c r="IH6" s="18" t="s">
        <v>1204</v>
      </c>
      <c r="II6" s="22">
        <v>2375</v>
      </c>
      <c r="IJ6" s="20">
        <f t="shared" si="80"/>
        <v>7.5053722664644162E-2</v>
      </c>
      <c r="IK6" s="18" t="s">
        <v>1204</v>
      </c>
      <c r="IL6" s="22">
        <v>2135</v>
      </c>
      <c r="IM6" s="20">
        <f t="shared" si="81"/>
        <v>6.8162952557307963E-2</v>
      </c>
      <c r="IN6" s="18" t="s">
        <v>1204</v>
      </c>
      <c r="IO6" s="22">
        <v>3913</v>
      </c>
      <c r="IP6" s="20">
        <f t="shared" si="82"/>
        <v>0.1168617847330068</v>
      </c>
      <c r="IQ6" s="18" t="s">
        <v>1204</v>
      </c>
      <c r="IR6" s="22">
        <v>3148</v>
      </c>
      <c r="IS6" s="20">
        <f t="shared" si="83"/>
        <v>9.9724395729717738E-2</v>
      </c>
      <c r="IT6" s="18" t="s">
        <v>1202</v>
      </c>
      <c r="IU6" s="22">
        <v>2516</v>
      </c>
      <c r="IV6" s="20">
        <f t="shared" si="84"/>
        <v>8.2676130389064142E-2</v>
      </c>
      <c r="IW6" s="18" t="s">
        <v>1202</v>
      </c>
      <c r="IX6" s="22">
        <v>2358</v>
      </c>
      <c r="IY6" s="20">
        <f t="shared" si="85"/>
        <v>7.8539786163940972E-2</v>
      </c>
      <c r="IZ6" s="18" t="s">
        <v>1202</v>
      </c>
      <c r="JA6" s="22">
        <v>2396</v>
      </c>
      <c r="JB6" s="20">
        <f t="shared" si="86"/>
        <v>7.9553755229430909E-2</v>
      </c>
      <c r="JC6" s="18" t="s">
        <v>1202</v>
      </c>
      <c r="JD6" s="22">
        <v>2450</v>
      </c>
      <c r="JE6" s="20">
        <f t="shared" si="87"/>
        <v>8.5181837146234618E-2</v>
      </c>
      <c r="JF6" s="18" t="s">
        <v>1202</v>
      </c>
      <c r="JG6" s="22">
        <v>2425</v>
      </c>
      <c r="JH6" s="20">
        <f t="shared" si="88"/>
        <v>8.7117401925564011E-2</v>
      </c>
      <c r="JI6" s="18" t="s">
        <v>1202</v>
      </c>
      <c r="JJ6" s="22">
        <v>2569</v>
      </c>
      <c r="JK6" s="20">
        <f t="shared" si="89"/>
        <v>8.668511270076934E-2</v>
      </c>
      <c r="JL6" s="18" t="s">
        <v>1202</v>
      </c>
      <c r="JM6" s="22">
        <v>3325</v>
      </c>
      <c r="JN6" s="20">
        <f t="shared" si="90"/>
        <v>9.5813042100106618E-2</v>
      </c>
      <c r="JO6" s="18" t="s">
        <v>1202</v>
      </c>
      <c r="JP6" s="22">
        <v>3227</v>
      </c>
      <c r="JQ6" s="20">
        <f t="shared" si="91"/>
        <v>8.8142907869219633E-2</v>
      </c>
      <c r="JR6" s="18" t="s">
        <v>1202</v>
      </c>
      <c r="JS6" s="22">
        <v>2503</v>
      </c>
      <c r="JT6" s="20">
        <f t="shared" si="92"/>
        <v>7.95841149724969E-2</v>
      </c>
      <c r="JU6" s="18" t="s">
        <v>1204</v>
      </c>
      <c r="JV6" s="22">
        <v>2278</v>
      </c>
      <c r="JW6" s="20">
        <f t="shared" si="93"/>
        <v>8.1851173152240303E-2</v>
      </c>
      <c r="JX6" s="18" t="s">
        <v>1204</v>
      </c>
      <c r="JY6" s="22">
        <v>3614</v>
      </c>
      <c r="JZ6" s="20">
        <f t="shared" si="94"/>
        <v>0.11772753925337155</v>
      </c>
      <c r="KA6" s="18" t="s">
        <v>1202</v>
      </c>
      <c r="KB6" s="22">
        <v>3495</v>
      </c>
      <c r="KC6" s="20">
        <f t="shared" si="95"/>
        <v>0.1032435306628855</v>
      </c>
      <c r="KD6" s="18" t="s">
        <v>1202</v>
      </c>
      <c r="KE6" s="22">
        <v>3035</v>
      </c>
      <c r="KF6" s="20">
        <f t="shared" si="96"/>
        <v>9.6047343270356661E-2</v>
      </c>
      <c r="KG6" s="18" t="s">
        <v>1202</v>
      </c>
      <c r="KH6" s="22">
        <v>2801</v>
      </c>
      <c r="KI6" s="20">
        <f t="shared" si="97"/>
        <v>9.3553774215096863E-2</v>
      </c>
      <c r="KJ6" s="18" t="s">
        <v>1202</v>
      </c>
      <c r="KK6" s="22">
        <v>2919</v>
      </c>
      <c r="KL6" s="20">
        <f t="shared" si="98"/>
        <v>9.8505045051125437E-2</v>
      </c>
      <c r="KM6" s="18" t="s">
        <v>1202</v>
      </c>
      <c r="KN6" s="22">
        <v>2788</v>
      </c>
      <c r="KO6" s="20">
        <f t="shared" si="99"/>
        <v>9.4479650276186933E-2</v>
      </c>
      <c r="KP6" s="18" t="s">
        <v>1202</v>
      </c>
      <c r="KQ6" s="22">
        <v>2933</v>
      </c>
      <c r="KR6" s="20">
        <f t="shared" si="100"/>
        <v>0.10004434287273596</v>
      </c>
      <c r="KS6" s="18" t="s">
        <v>1202</v>
      </c>
      <c r="KT6" s="22">
        <v>3392</v>
      </c>
      <c r="KU6" s="20">
        <f t="shared" si="101"/>
        <v>0.10448818655084249</v>
      </c>
      <c r="KV6" s="18" t="s">
        <v>1202</v>
      </c>
      <c r="KW6" s="22">
        <v>3625</v>
      </c>
      <c r="KX6" s="20">
        <f t="shared" si="102"/>
        <v>0.10524940479646942</v>
      </c>
      <c r="KY6" s="18" t="s">
        <v>1202</v>
      </c>
      <c r="KZ6" s="22">
        <v>5257</v>
      </c>
      <c r="LA6" s="20">
        <f t="shared" si="103"/>
        <v>0.11786731239209883</v>
      </c>
      <c r="LB6" s="18" t="s">
        <v>1202</v>
      </c>
      <c r="LC6" s="22">
        <v>3734</v>
      </c>
      <c r="LD6" s="20">
        <f t="shared" si="104"/>
        <v>0.10363873546309917</v>
      </c>
      <c r="LE6" s="18" t="s">
        <v>1202</v>
      </c>
      <c r="LF6" s="22">
        <v>3319</v>
      </c>
      <c r="LG6" s="20">
        <f t="shared" si="105"/>
        <v>0.10343752921744008</v>
      </c>
      <c r="LH6" s="18" t="s">
        <v>1202</v>
      </c>
      <c r="LI6" s="22">
        <v>4075</v>
      </c>
      <c r="LJ6" s="20">
        <f t="shared" si="106"/>
        <v>0.11867664618341731</v>
      </c>
      <c r="LK6" s="18" t="s">
        <v>1202</v>
      </c>
      <c r="LL6" s="22">
        <v>4064</v>
      </c>
      <c r="LM6" s="20">
        <f t="shared" si="107"/>
        <v>0.1160479725870931</v>
      </c>
      <c r="LN6" s="18" t="s">
        <v>1202</v>
      </c>
      <c r="LO6" s="22">
        <v>3566</v>
      </c>
      <c r="LP6" s="20">
        <f t="shared" si="108"/>
        <v>0.10758137991371768</v>
      </c>
      <c r="LQ6" s="18" t="s">
        <v>1202</v>
      </c>
      <c r="LR6" s="22">
        <v>3289</v>
      </c>
      <c r="LS6" s="20">
        <f t="shared" si="109"/>
        <v>0.10055643879173291</v>
      </c>
      <c r="LT6" s="18" t="s">
        <v>1202</v>
      </c>
      <c r="LU6" s="22">
        <v>2995</v>
      </c>
      <c r="LV6" s="20">
        <f t="shared" si="110"/>
        <v>9.3946047678795483E-2</v>
      </c>
      <c r="LW6" s="18" t="s">
        <v>1202</v>
      </c>
      <c r="LX6" s="22">
        <v>2436</v>
      </c>
      <c r="LY6" s="20">
        <f t="shared" si="111"/>
        <v>7.9553247771137453E-2</v>
      </c>
      <c r="LZ6" s="18" t="s">
        <v>1202</v>
      </c>
      <c r="MA6" s="22">
        <v>3143</v>
      </c>
      <c r="MB6" s="20">
        <f t="shared" si="112"/>
        <v>0.1049976615220151</v>
      </c>
      <c r="MC6" s="18" t="s">
        <v>1202</v>
      </c>
      <c r="MD6" s="22">
        <v>3381</v>
      </c>
      <c r="ME6" s="20">
        <f t="shared" si="113"/>
        <v>0.10505546406487898</v>
      </c>
      <c r="MF6" s="18" t="s">
        <v>1202</v>
      </c>
      <c r="MG6" s="22">
        <v>3817</v>
      </c>
      <c r="MH6" s="20">
        <f t="shared" si="114"/>
        <v>0.11080469112865769</v>
      </c>
      <c r="MI6" s="18" t="s">
        <v>1202</v>
      </c>
      <c r="MJ6" s="22">
        <v>4665</v>
      </c>
      <c r="MK6" s="20">
        <f t="shared" si="115"/>
        <v>0.11888076246782701</v>
      </c>
      <c r="ML6" s="18" t="s">
        <v>1202</v>
      </c>
      <c r="MM6" s="22">
        <v>3744</v>
      </c>
      <c r="MN6" s="20">
        <f t="shared" si="116"/>
        <v>0.10806442302141661</v>
      </c>
      <c r="MO6" s="18" t="s">
        <v>1202</v>
      </c>
      <c r="MP6" s="22">
        <v>2966</v>
      </c>
      <c r="MQ6" s="20">
        <f t="shared" si="117"/>
        <v>0.1019208961891344</v>
      </c>
      <c r="MR6" s="18" t="s">
        <v>1202</v>
      </c>
      <c r="MS6" s="22">
        <v>3894</v>
      </c>
      <c r="MT6" s="20">
        <f t="shared" si="118"/>
        <v>0.11388295850027784</v>
      </c>
      <c r="MU6" s="18" t="s">
        <v>1202</v>
      </c>
      <c r="MV6" s="22">
        <v>3711</v>
      </c>
      <c r="MW6" s="20">
        <f t="shared" si="119"/>
        <v>0.11677155443675268</v>
      </c>
      <c r="MX6" s="18" t="s">
        <v>1208</v>
      </c>
      <c r="MY6" s="22">
        <v>2997</v>
      </c>
      <c r="MZ6" s="20">
        <f t="shared" si="120"/>
        <v>9.9660814046288904E-2</v>
      </c>
      <c r="NA6" s="18" t="s">
        <v>1202</v>
      </c>
      <c r="NB6" s="22">
        <v>2897</v>
      </c>
      <c r="NC6" s="20">
        <f t="shared" si="121"/>
        <v>0.10437758962349127</v>
      </c>
      <c r="ND6" s="18" t="s">
        <v>1202</v>
      </c>
      <c r="NE6" s="22">
        <v>3099</v>
      </c>
      <c r="NF6" s="20">
        <f t="shared" si="122"/>
        <v>0.10581486666439034</v>
      </c>
      <c r="NG6" s="18" t="s">
        <v>1202</v>
      </c>
      <c r="NH6" s="22">
        <v>3022</v>
      </c>
      <c r="NI6" s="20">
        <f t="shared" si="123"/>
        <v>0.11245906519797559</v>
      </c>
      <c r="NJ6" s="18" t="s">
        <v>1202</v>
      </c>
      <c r="NK6" s="22">
        <v>3074</v>
      </c>
      <c r="NL6" s="20">
        <f t="shared" si="124"/>
        <v>0.11244010388090274</v>
      </c>
      <c r="NM6" s="18" t="s">
        <v>1202</v>
      </c>
      <c r="NN6" s="22">
        <v>3025</v>
      </c>
      <c r="NO6" s="20" t="e">
        <f>#N/A</f>
        <v>#N/A</v>
      </c>
      <c r="NP6" s="18" t="s">
        <v>1202</v>
      </c>
      <c r="NQ6" s="22">
        <v>3814</v>
      </c>
      <c r="NR6" s="20" t="e">
        <f>#N/A</f>
        <v>#N/A</v>
      </c>
      <c r="NS6" s="18" t="s">
        <v>1202</v>
      </c>
      <c r="NT6" s="22">
        <v>3402</v>
      </c>
      <c r="NU6" s="20" t="e">
        <f>#N/A</f>
        <v>#N/A</v>
      </c>
      <c r="NV6" s="18" t="s">
        <v>1202</v>
      </c>
      <c r="NW6" s="22">
        <v>2566</v>
      </c>
      <c r="NX6" s="20" t="e">
        <f>#N/A</f>
        <v>#N/A</v>
      </c>
      <c r="NY6" s="18" t="s">
        <v>1202</v>
      </c>
      <c r="NZ6" s="22">
        <v>2370</v>
      </c>
      <c r="OA6" s="20" t="e">
        <f>#N/A</f>
        <v>#N/A</v>
      </c>
      <c r="OB6" s="18" t="s">
        <v>1202</v>
      </c>
      <c r="OC6" s="22">
        <v>3443</v>
      </c>
      <c r="OD6" s="20" t="e">
        <f>#N/A</f>
        <v>#N/A</v>
      </c>
      <c r="OE6" s="18" t="s">
        <v>1202</v>
      </c>
      <c r="OF6" s="22">
        <v>3276</v>
      </c>
      <c r="OG6" s="20" t="e">
        <f>#N/A</f>
        <v>#N/A</v>
      </c>
      <c r="OH6" s="18" t="s">
        <v>1202</v>
      </c>
      <c r="OI6" s="22">
        <v>2651</v>
      </c>
      <c r="OJ6" s="20" t="e">
        <f>#N/A</f>
        <v>#N/A</v>
      </c>
      <c r="OK6" s="18" t="s">
        <v>1202</v>
      </c>
      <c r="OL6" s="22">
        <v>2486</v>
      </c>
      <c r="OM6" s="20" t="e">
        <f>#N/A</f>
        <v>#N/A</v>
      </c>
      <c r="ON6" s="18" t="s">
        <v>1202</v>
      </c>
      <c r="OO6" s="22">
        <v>2398</v>
      </c>
      <c r="OP6" s="20" t="e">
        <f>#N/A</f>
        <v>#N/A</v>
      </c>
      <c r="OQ6" s="18" t="s">
        <v>1202</v>
      </c>
      <c r="OR6" s="22">
        <v>2443</v>
      </c>
      <c r="OS6" s="20">
        <f>OR6/OR$22</f>
        <v>9.764188649080735E-2</v>
      </c>
      <c r="OT6" s="18" t="s">
        <v>1202</v>
      </c>
      <c r="OU6" s="22">
        <v>2546</v>
      </c>
      <c r="OV6" s="20">
        <f>OU6/OU$22</f>
        <v>0.1010277369945637</v>
      </c>
      <c r="OW6" s="18" t="s">
        <v>1202</v>
      </c>
      <c r="OX6" s="22">
        <v>2564</v>
      </c>
      <c r="OY6" s="20">
        <f>OX6/OX$22</f>
        <v>9.6743764856808662E-2</v>
      </c>
      <c r="OZ6" s="18" t="s">
        <v>1202</v>
      </c>
      <c r="PA6" s="22">
        <v>2771</v>
      </c>
      <c r="PB6" s="20">
        <f>PA6/PA$22</f>
        <v>0.10043494019572309</v>
      </c>
      <c r="PC6" s="18" t="s">
        <v>1202</v>
      </c>
      <c r="PD6" s="22">
        <v>3673</v>
      </c>
      <c r="PE6" s="20">
        <f>PD6/PD$22</f>
        <v>0.10885220638354622</v>
      </c>
      <c r="PF6" s="18" t="s">
        <v>1202</v>
      </c>
      <c r="PG6" s="22">
        <v>2635</v>
      </c>
      <c r="PH6" s="20">
        <f>PG6/PG$22</f>
        <v>0.10082265161660608</v>
      </c>
      <c r="PI6" s="18" t="s">
        <v>1202</v>
      </c>
      <c r="PJ6" s="22">
        <v>2305</v>
      </c>
      <c r="PK6" s="20">
        <f>PJ6/PJ$22</f>
        <v>0.10103888133958708</v>
      </c>
      <c r="PL6" s="18" t="s">
        <v>1202</v>
      </c>
      <c r="PM6" s="22">
        <v>3539</v>
      </c>
      <c r="PN6" s="20">
        <f>PM6/PM$22</f>
        <v>0.14188349436715711</v>
      </c>
      <c r="PO6" s="18" t="s">
        <v>1202</v>
      </c>
      <c r="PP6" s="22">
        <v>3453</v>
      </c>
      <c r="PQ6" s="20">
        <f>PP6/PP$22</f>
        <v>0.123413989063226</v>
      </c>
      <c r="PR6" s="18" t="s">
        <v>1202</v>
      </c>
      <c r="PS6" s="22">
        <v>3299</v>
      </c>
      <c r="PT6" s="20">
        <f>PS6/PS$22</f>
        <v>0.13708135959444859</v>
      </c>
      <c r="PU6" s="18" t="s">
        <v>1202</v>
      </c>
      <c r="PV6" s="22">
        <v>3627</v>
      </c>
      <c r="PW6" s="20">
        <f>PV6/PV$22</f>
        <v>0.16674328797351967</v>
      </c>
      <c r="PX6" s="18" t="s">
        <v>1202</v>
      </c>
      <c r="PY6" s="22">
        <v>3547</v>
      </c>
      <c r="PZ6" s="20">
        <f>PY6/PY$22</f>
        <v>0.16571668846944496</v>
      </c>
      <c r="QA6" s="18" t="s">
        <v>1202</v>
      </c>
      <c r="QB6" s="22">
        <v>3576</v>
      </c>
      <c r="QC6" s="20">
        <f>QB6/QB$22</f>
        <v>0.18124683223517485</v>
      </c>
      <c r="QD6" s="18" t="s">
        <v>1202</v>
      </c>
      <c r="QE6" s="22">
        <v>3726</v>
      </c>
      <c r="QF6" s="20">
        <f>QE6/QE$22</f>
        <v>0.19689283449587824</v>
      </c>
      <c r="QG6" s="18" t="s">
        <v>1209</v>
      </c>
      <c r="QH6" s="22">
        <v>82</v>
      </c>
      <c r="QI6" s="20">
        <f>QH4/QH$22</f>
        <v>0.23619900691266674</v>
      </c>
      <c r="QJ6" s="18" t="s">
        <v>1209</v>
      </c>
      <c r="QK6" s="22">
        <v>111</v>
      </c>
      <c r="QL6" s="20">
        <f>QK4/QK$22</f>
        <v>0.25292772826949095</v>
      </c>
      <c r="QM6" s="18" t="s">
        <v>1209</v>
      </c>
      <c r="QN6" s="22">
        <v>111</v>
      </c>
      <c r="QO6" s="20">
        <f>QN4/QN$22</f>
        <v>0.25301100798618603</v>
      </c>
      <c r="QP6" s="18" t="s">
        <v>471</v>
      </c>
      <c r="QQ6" s="22">
        <v>279</v>
      </c>
      <c r="QR6" s="20">
        <f>QQ7/QQ$22</f>
        <v>0.19986120749479527</v>
      </c>
      <c r="QS6" s="18" t="s">
        <v>471</v>
      </c>
      <c r="QT6" s="22">
        <v>244</v>
      </c>
      <c r="QU6" s="20">
        <f>QT7/QT$22</f>
        <v>0.19572437949151519</v>
      </c>
      <c r="QV6" s="18" t="s">
        <v>471</v>
      </c>
      <c r="QW6" s="22">
        <v>242</v>
      </c>
      <c r="QX6" s="20">
        <f>QW7/QW$22</f>
        <v>0.23767941930906511</v>
      </c>
      <c r="QY6" s="18"/>
      <c r="RA6" s="20"/>
      <c r="RB6" s="18"/>
      <c r="RD6" s="20"/>
      <c r="RE6" s="18"/>
      <c r="RG6" s="20"/>
      <c r="RH6" s="18"/>
      <c r="RJ6" s="20"/>
      <c r="RK6" s="18"/>
      <c r="RM6" s="20"/>
      <c r="RN6" s="18"/>
      <c r="RP6" s="20"/>
      <c r="RQ6" s="18"/>
      <c r="RS6" s="20"/>
      <c r="RT6" s="18"/>
      <c r="RV6" s="20"/>
      <c r="RW6" s="18"/>
      <c r="RY6" s="20"/>
      <c r="RZ6" s="18"/>
      <c r="SB6" s="20"/>
      <c r="SC6" s="18"/>
      <c r="SE6" s="20"/>
      <c r="SF6" s="18"/>
      <c r="SH6" s="20"/>
      <c r="SI6" s="18"/>
      <c r="SK6" s="20"/>
      <c r="SL6" s="18"/>
      <c r="SN6" s="20"/>
      <c r="SO6" s="18"/>
      <c r="SQ6" s="20"/>
      <c r="SR6" s="18"/>
      <c r="ST6" s="20"/>
      <c r="SU6" s="18"/>
      <c r="SW6" s="20"/>
      <c r="SX6" s="18"/>
      <c r="SY6" s="24"/>
    </row>
    <row r="7" spans="1:519" s="22" customFormat="1" x14ac:dyDescent="0.25">
      <c r="A7" s="18" t="s">
        <v>1207</v>
      </c>
      <c r="B7" s="19">
        <v>341</v>
      </c>
      <c r="C7" s="20">
        <f t="shared" si="0"/>
        <v>6.3359345968041617E-2</v>
      </c>
      <c r="D7" s="18" t="s">
        <v>1203</v>
      </c>
      <c r="E7" s="19">
        <v>387</v>
      </c>
      <c r="F7" s="20">
        <f t="shared" si="1"/>
        <v>6.8617021276595747E-2</v>
      </c>
      <c r="G7" s="18" t="s">
        <v>1203</v>
      </c>
      <c r="H7" s="19">
        <v>407</v>
      </c>
      <c r="I7" s="20">
        <f t="shared" si="2"/>
        <v>7.8586599729677548E-2</v>
      </c>
      <c r="J7" s="18" t="s">
        <v>1203</v>
      </c>
      <c r="K7" s="19">
        <v>349</v>
      </c>
      <c r="L7" s="20">
        <f t="shared" si="3"/>
        <v>7.3815566835871399E-2</v>
      </c>
      <c r="M7" s="18" t="s">
        <v>1203</v>
      </c>
      <c r="N7" s="19">
        <v>381</v>
      </c>
      <c r="O7" s="20">
        <f t="shared" si="4"/>
        <v>7.9177057356608474E-2</v>
      </c>
      <c r="P7" s="18" t="s">
        <v>1203</v>
      </c>
      <c r="Q7" s="19">
        <v>430</v>
      </c>
      <c r="R7" s="20">
        <f t="shared" si="5"/>
        <v>8.1920365783958851E-2</v>
      </c>
      <c r="S7" s="18" t="s">
        <v>1206</v>
      </c>
      <c r="T7" s="19">
        <v>379</v>
      </c>
      <c r="U7" s="20">
        <f t="shared" si="6"/>
        <v>8.0948312686885945E-2</v>
      </c>
      <c r="V7" s="18" t="s">
        <v>1205</v>
      </c>
      <c r="W7" s="19">
        <v>429</v>
      </c>
      <c r="X7" s="20">
        <f t="shared" si="7"/>
        <v>7.9312257348863005E-2</v>
      </c>
      <c r="Y7" s="18" t="s">
        <v>1203</v>
      </c>
      <c r="Z7" s="19">
        <v>506</v>
      </c>
      <c r="AA7" s="20">
        <f t="shared" si="8"/>
        <v>7.3312083454071281E-2</v>
      </c>
      <c r="AB7" s="18" t="s">
        <v>1206</v>
      </c>
      <c r="AC7" s="19">
        <v>341</v>
      </c>
      <c r="AD7" s="20">
        <f t="shared" si="9"/>
        <v>7.8990039379198518E-2</v>
      </c>
      <c r="AE7" s="18" t="s">
        <v>1203</v>
      </c>
      <c r="AF7" s="19">
        <v>394</v>
      </c>
      <c r="AG7" s="20">
        <f t="shared" si="10"/>
        <v>8.2807902480033627E-2</v>
      </c>
      <c r="AH7" s="18" t="s">
        <v>1206</v>
      </c>
      <c r="AI7" s="19">
        <v>623</v>
      </c>
      <c r="AJ7" s="20">
        <f t="shared" si="11"/>
        <v>0.11607974659959008</v>
      </c>
      <c r="AK7" s="18" t="s">
        <v>1206</v>
      </c>
      <c r="AL7" s="19">
        <v>477</v>
      </c>
      <c r="AM7" s="20">
        <f t="shared" si="12"/>
        <v>9.7546012269938656E-2</v>
      </c>
      <c r="AN7" s="18" t="s">
        <v>1205</v>
      </c>
      <c r="AO7" s="19">
        <v>388</v>
      </c>
      <c r="AP7" s="20">
        <f t="shared" si="13"/>
        <v>8.9092996555683118E-2</v>
      </c>
      <c r="AQ7" s="18" t="s">
        <v>1205</v>
      </c>
      <c r="AR7" s="19">
        <v>392</v>
      </c>
      <c r="AS7" s="20">
        <f t="shared" si="14"/>
        <v>8.5795578901291317E-2</v>
      </c>
      <c r="AT7" s="18" t="s">
        <v>1205</v>
      </c>
      <c r="AU7" s="19">
        <v>322</v>
      </c>
      <c r="AV7" s="20">
        <f t="shared" si="15"/>
        <v>7.1507883633133471E-2</v>
      </c>
      <c r="AW7" s="18" t="s">
        <v>1203</v>
      </c>
      <c r="AX7" s="19">
        <v>318</v>
      </c>
      <c r="AY7" s="20">
        <f t="shared" si="16"/>
        <v>7.8790882061446979E-2</v>
      </c>
      <c r="AZ7" s="18" t="s">
        <v>1203</v>
      </c>
      <c r="BA7" s="19">
        <v>388</v>
      </c>
      <c r="BB7" s="20">
        <f t="shared" si="17"/>
        <v>8.3136918791514886E-2</v>
      </c>
      <c r="BC7" s="18" t="s">
        <v>1203</v>
      </c>
      <c r="BD7" s="19">
        <v>348</v>
      </c>
      <c r="BE7" s="20">
        <f t="shared" si="18"/>
        <v>8.2562277580071175E-2</v>
      </c>
      <c r="BF7" s="18" t="s">
        <v>1203</v>
      </c>
      <c r="BG7" s="19">
        <v>283</v>
      </c>
      <c r="BH7" s="20">
        <f t="shared" si="19"/>
        <v>0.10042583392476934</v>
      </c>
      <c r="BI7" s="18" t="s">
        <v>1205</v>
      </c>
      <c r="BJ7" s="19">
        <v>342</v>
      </c>
      <c r="BK7" s="20">
        <f t="shared" si="20"/>
        <v>7.7375565610859731E-2</v>
      </c>
      <c r="BL7" s="18" t="s">
        <v>1206</v>
      </c>
      <c r="BM7" s="19">
        <v>461</v>
      </c>
      <c r="BN7" s="20">
        <f t="shared" si="21"/>
        <v>7.4402840542285339E-2</v>
      </c>
      <c r="BO7" s="18" t="s">
        <v>1203</v>
      </c>
      <c r="BP7" s="19">
        <v>454</v>
      </c>
      <c r="BQ7" s="20">
        <f t="shared" si="22"/>
        <v>7.5302703599270188E-2</v>
      </c>
      <c r="BR7" s="18" t="s">
        <v>1206</v>
      </c>
      <c r="BS7" s="19">
        <v>655</v>
      </c>
      <c r="BT7" s="20">
        <f t="shared" si="23"/>
        <v>0.1022000312061164</v>
      </c>
      <c r="BU7" s="18" t="s">
        <v>1206</v>
      </c>
      <c r="BV7" s="19">
        <v>634</v>
      </c>
      <c r="BW7" s="20">
        <f t="shared" si="24"/>
        <v>9.1592025426177406E-2</v>
      </c>
      <c r="BX7" s="18" t="s">
        <v>1205</v>
      </c>
      <c r="BY7" s="19">
        <v>506</v>
      </c>
      <c r="BZ7" s="20">
        <f t="shared" si="25"/>
        <v>7.0268018330787385E-2</v>
      </c>
      <c r="CA7" s="18" t="s">
        <v>1203</v>
      </c>
      <c r="CB7" s="19">
        <v>479</v>
      </c>
      <c r="CC7" s="20">
        <f t="shared" si="26"/>
        <v>6.3267732135781268E-2</v>
      </c>
      <c r="CD7" s="18" t="s">
        <v>1203</v>
      </c>
      <c r="CE7" s="19">
        <v>536</v>
      </c>
      <c r="CF7" s="20">
        <f t="shared" si="27"/>
        <v>6.5230619447486912E-2</v>
      </c>
      <c r="CG7" s="18" t="s">
        <v>1205</v>
      </c>
      <c r="CH7" s="19">
        <v>467</v>
      </c>
      <c r="CI7" s="20">
        <f t="shared" si="28"/>
        <v>6.5023670286828178E-2</v>
      </c>
      <c r="CJ7" s="18" t="s">
        <v>1203</v>
      </c>
      <c r="CK7" s="19">
        <v>505</v>
      </c>
      <c r="CL7" s="20">
        <f t="shared" si="29"/>
        <v>6.2561942517343899E-2</v>
      </c>
      <c r="CM7" s="18" t="s">
        <v>471</v>
      </c>
      <c r="CN7" s="19">
        <v>668</v>
      </c>
      <c r="CO7" s="20">
        <f t="shared" si="30"/>
        <v>6.1703306853870314E-2</v>
      </c>
      <c r="CP7" s="18" t="s">
        <v>471</v>
      </c>
      <c r="CQ7" s="19">
        <v>994</v>
      </c>
      <c r="CR7" s="20">
        <f t="shared" si="31"/>
        <v>5.5026572187776797E-2</v>
      </c>
      <c r="CS7" s="18" t="s">
        <v>471</v>
      </c>
      <c r="CT7" s="19">
        <v>1146</v>
      </c>
      <c r="CU7" s="20">
        <f t="shared" si="32"/>
        <v>5.3769999530802796E-2</v>
      </c>
      <c r="CV7" s="18" t="s">
        <v>471</v>
      </c>
      <c r="CW7" s="19">
        <v>913</v>
      </c>
      <c r="CX7" s="20">
        <f t="shared" si="33"/>
        <v>5.4601997488188503E-2</v>
      </c>
      <c r="CY7" s="18" t="s">
        <v>1205</v>
      </c>
      <c r="CZ7" s="19">
        <v>865</v>
      </c>
      <c r="DA7" s="20">
        <f t="shared" si="34"/>
        <v>5.3041452048074568E-2</v>
      </c>
      <c r="DB7" s="18" t="s">
        <v>1202</v>
      </c>
      <c r="DC7" s="19">
        <v>1159</v>
      </c>
      <c r="DD7" s="20">
        <f t="shared" si="35"/>
        <v>6.1988554313526234E-2</v>
      </c>
      <c r="DE7" s="18" t="s">
        <v>1202</v>
      </c>
      <c r="DF7" s="19">
        <v>1090</v>
      </c>
      <c r="DG7" s="20">
        <f t="shared" si="36"/>
        <v>5.7647556589803257E-2</v>
      </c>
      <c r="DH7" s="18" t="s">
        <v>471</v>
      </c>
      <c r="DI7" s="19">
        <v>887</v>
      </c>
      <c r="DJ7" s="20">
        <f t="shared" si="37"/>
        <v>4.998591152437306E-2</v>
      </c>
      <c r="DK7" s="18" t="s">
        <v>1202</v>
      </c>
      <c r="DL7" s="19">
        <v>801</v>
      </c>
      <c r="DM7" s="20">
        <f t="shared" si="38"/>
        <v>5.108418367346939E-2</v>
      </c>
      <c r="DN7" s="18" t="s">
        <v>1207</v>
      </c>
      <c r="DO7" s="19">
        <v>876</v>
      </c>
      <c r="DP7" s="20">
        <f t="shared" si="39"/>
        <v>5.0469551189721726E-2</v>
      </c>
      <c r="DQ7" s="18" t="s">
        <v>1207</v>
      </c>
      <c r="DR7" s="19">
        <v>824</v>
      </c>
      <c r="DS7" s="20">
        <f t="shared" si="40"/>
        <v>4.9229298601983509E-2</v>
      </c>
      <c r="DT7" s="18" t="s">
        <v>1207</v>
      </c>
      <c r="DU7" s="19">
        <v>952</v>
      </c>
      <c r="DV7" s="20">
        <f t="shared" si="41"/>
        <v>6.0036576906098253E-2</v>
      </c>
      <c r="DW7" s="18" t="s">
        <v>1207</v>
      </c>
      <c r="DX7" s="19">
        <v>989</v>
      </c>
      <c r="DY7" s="20">
        <f t="shared" si="42"/>
        <v>5.812176774800188E-2</v>
      </c>
      <c r="DZ7" s="18" t="s">
        <v>1202</v>
      </c>
      <c r="EA7" s="19">
        <v>990</v>
      </c>
      <c r="EB7" s="20">
        <f t="shared" si="43"/>
        <v>5.4166438693439845E-2</v>
      </c>
      <c r="EC7" s="18" t="s">
        <v>1202</v>
      </c>
      <c r="ED7" s="19">
        <v>1596</v>
      </c>
      <c r="EE7" s="20">
        <f t="shared" si="44"/>
        <v>6.1163485858818117E-2</v>
      </c>
      <c r="EF7" s="18" t="s">
        <v>1202</v>
      </c>
      <c r="EG7" s="19">
        <v>1007</v>
      </c>
      <c r="EH7" s="20">
        <f t="shared" si="45"/>
        <v>5.1739197451574785E-2</v>
      </c>
      <c r="EI7" s="18" t="s">
        <v>1207</v>
      </c>
      <c r="EJ7" s="19">
        <v>897</v>
      </c>
      <c r="EK7" s="20">
        <f t="shared" si="46"/>
        <v>5.3098916711063752E-2</v>
      </c>
      <c r="EL7" s="18" t="s">
        <v>1207</v>
      </c>
      <c r="EM7" s="19">
        <v>1514</v>
      </c>
      <c r="EN7" s="20">
        <f t="shared" si="47"/>
        <v>7.3016638533879907E-2</v>
      </c>
      <c r="EO7" s="18" t="s">
        <v>1207</v>
      </c>
      <c r="EP7" s="19">
        <v>1327</v>
      </c>
      <c r="EQ7" s="20">
        <f t="shared" si="48"/>
        <v>6.0977851300431943E-2</v>
      </c>
      <c r="ER7" s="18" t="s">
        <v>1207</v>
      </c>
      <c r="ES7" s="19">
        <v>1153</v>
      </c>
      <c r="ET7" s="20">
        <f t="shared" si="49"/>
        <v>5.7175443816324507E-2</v>
      </c>
      <c r="EU7" s="18" t="s">
        <v>1207</v>
      </c>
      <c r="EV7" s="19">
        <v>1014</v>
      </c>
      <c r="EW7" s="20">
        <f t="shared" si="50"/>
        <v>5.151915455746367E-2</v>
      </c>
      <c r="EX7" s="18" t="s">
        <v>1207</v>
      </c>
      <c r="EY7" s="19">
        <v>1108</v>
      </c>
      <c r="EZ7" s="20">
        <f t="shared" si="51"/>
        <v>5.3708191953465829E-2</v>
      </c>
      <c r="FA7" s="18" t="s">
        <v>1207</v>
      </c>
      <c r="FB7" s="19">
        <v>1108</v>
      </c>
      <c r="FC7" s="20">
        <f t="shared" si="52"/>
        <v>5.4431125957948516E-2</v>
      </c>
      <c r="FD7" s="18" t="s">
        <v>1207</v>
      </c>
      <c r="FE7" s="19">
        <v>1130</v>
      </c>
      <c r="FF7" s="20">
        <f t="shared" si="53"/>
        <v>5.7744391639838522E-2</v>
      </c>
      <c r="FG7" s="18" t="s">
        <v>1202</v>
      </c>
      <c r="FH7" s="19">
        <v>1102</v>
      </c>
      <c r="FI7" s="20">
        <f t="shared" si="54"/>
        <v>5.2876541432752749E-2</v>
      </c>
      <c r="FJ7" s="18" t="s">
        <v>1202</v>
      </c>
      <c r="FK7" s="19">
        <v>1604</v>
      </c>
      <c r="FL7" s="20">
        <f t="shared" si="55"/>
        <v>6.4170267242758844E-2</v>
      </c>
      <c r="FM7" s="18" t="s">
        <v>1202</v>
      </c>
      <c r="FN7" s="19">
        <v>1621</v>
      </c>
      <c r="FO7" s="20">
        <f t="shared" si="56"/>
        <v>5.884915592666546E-2</v>
      </c>
      <c r="FP7" s="18" t="s">
        <v>1203</v>
      </c>
      <c r="FQ7" s="19">
        <v>1317</v>
      </c>
      <c r="FR7" s="20">
        <f t="shared" si="57"/>
        <v>5.5628299894403377E-2</v>
      </c>
      <c r="FS7" s="18" t="s">
        <v>1207</v>
      </c>
      <c r="FT7" s="19">
        <v>1253</v>
      </c>
      <c r="FU7" s="20">
        <f t="shared" si="58"/>
        <v>5.7144160167829618E-2</v>
      </c>
      <c r="FV7" s="18" t="s">
        <v>1207</v>
      </c>
      <c r="FW7" s="19">
        <v>2310</v>
      </c>
      <c r="FX7" s="20">
        <f t="shared" si="59"/>
        <v>8.6734502309165323E-2</v>
      </c>
      <c r="FY7" s="21"/>
      <c r="FZ7" s="18" t="s">
        <v>1205</v>
      </c>
      <c r="GA7" s="22">
        <v>1946</v>
      </c>
      <c r="GB7" s="20">
        <f t="shared" si="60"/>
        <v>7.6910916133112003E-2</v>
      </c>
      <c r="GC7" s="18" t="s">
        <v>1204</v>
      </c>
      <c r="GD7" s="22">
        <v>1523</v>
      </c>
      <c r="GE7" s="20">
        <f t="shared" si="61"/>
        <v>5.9974797196188076E-2</v>
      </c>
      <c r="GF7" s="18" t="s">
        <v>1203</v>
      </c>
      <c r="GG7" s="22">
        <v>1461</v>
      </c>
      <c r="GH7" s="20">
        <f t="shared" si="62"/>
        <v>5.5186220442698497E-2</v>
      </c>
      <c r="GI7" s="18" t="s">
        <v>1203</v>
      </c>
      <c r="GJ7" s="22">
        <v>1479</v>
      </c>
      <c r="GK7" s="20">
        <f t="shared" si="63"/>
        <v>5.8800143124080627E-2</v>
      </c>
      <c r="GL7" s="18" t="s">
        <v>1203</v>
      </c>
      <c r="GM7" s="22">
        <v>1406</v>
      </c>
      <c r="GN7" s="20">
        <f t="shared" si="64"/>
        <v>5.9430213881139574E-2</v>
      </c>
      <c r="GO7" s="18" t="s">
        <v>1204</v>
      </c>
      <c r="GP7" s="22">
        <v>1556</v>
      </c>
      <c r="GQ7" s="20">
        <f t="shared" si="65"/>
        <v>6.2593024659077193E-2</v>
      </c>
      <c r="GR7" s="18" t="s">
        <v>1202</v>
      </c>
      <c r="GS7" s="22">
        <v>1545</v>
      </c>
      <c r="GT7" s="20">
        <f t="shared" si="66"/>
        <v>5.5802362119406222E-2</v>
      </c>
      <c r="GU7" s="18" t="s">
        <v>1202</v>
      </c>
      <c r="GV7" s="22">
        <v>2165</v>
      </c>
      <c r="GW7" s="20">
        <f t="shared" si="67"/>
        <v>6.0666349090705299E-2</v>
      </c>
      <c r="GX7" s="18" t="s">
        <v>1203</v>
      </c>
      <c r="GY7" s="22">
        <v>1590</v>
      </c>
      <c r="GZ7" s="20">
        <f t="shared" si="68"/>
        <v>5.169554898071984E-2</v>
      </c>
      <c r="HA7" s="18" t="s">
        <v>1203</v>
      </c>
      <c r="HB7" s="22">
        <v>1555</v>
      </c>
      <c r="HC7" s="20">
        <f t="shared" si="69"/>
        <v>5.3374064666712434E-2</v>
      </c>
      <c r="HD7" s="18" t="s">
        <v>1202</v>
      </c>
      <c r="HE7" s="22">
        <v>2261</v>
      </c>
      <c r="HF7" s="20">
        <f t="shared" si="70"/>
        <v>7.7367916780728171E-2</v>
      </c>
      <c r="HG7" s="18" t="s">
        <v>1202</v>
      </c>
      <c r="HH7" s="22">
        <v>2401</v>
      </c>
      <c r="HI7" s="20">
        <f t="shared" si="71"/>
        <v>8.0608339488350236E-2</v>
      </c>
      <c r="HJ7" s="18" t="s">
        <v>1202</v>
      </c>
      <c r="HK7" s="22">
        <v>2008</v>
      </c>
      <c r="HL7" s="20">
        <f t="shared" si="72"/>
        <v>6.8162530975253738E-2</v>
      </c>
      <c r="HM7" s="18" t="s">
        <v>1202</v>
      </c>
      <c r="HN7" s="22">
        <v>1985</v>
      </c>
      <c r="HO7" s="20">
        <f t="shared" si="73"/>
        <v>6.5828745771705249E-2</v>
      </c>
      <c r="HP7" s="18" t="s">
        <v>1202</v>
      </c>
      <c r="HQ7" s="22">
        <v>1981</v>
      </c>
      <c r="HR7" s="20">
        <f t="shared" si="74"/>
        <v>6.3712089537838093E-2</v>
      </c>
      <c r="HS7" s="18" t="s">
        <v>1202</v>
      </c>
      <c r="HT7" s="22">
        <v>1914</v>
      </c>
      <c r="HU7" s="20">
        <f t="shared" si="75"/>
        <v>6.702150010504937E-2</v>
      </c>
      <c r="HV7" s="18" t="s">
        <v>1202</v>
      </c>
      <c r="HW7" s="22">
        <v>1979</v>
      </c>
      <c r="HX7" s="20">
        <f t="shared" si="76"/>
        <v>7.421992199219922E-2</v>
      </c>
      <c r="HY7" s="18" t="s">
        <v>1202</v>
      </c>
      <c r="HZ7" s="22">
        <v>2070</v>
      </c>
      <c r="IA7" s="20">
        <f t="shared" si="77"/>
        <v>7.1579238562882536E-2</v>
      </c>
      <c r="IB7" s="18" t="s">
        <v>1202</v>
      </c>
      <c r="IC7" s="22">
        <v>2418</v>
      </c>
      <c r="ID7" s="20">
        <f t="shared" si="78"/>
        <v>7.3073436083408883E-2</v>
      </c>
      <c r="IE7" s="18" t="s">
        <v>1202</v>
      </c>
      <c r="IF7" s="22">
        <v>3264</v>
      </c>
      <c r="IG7" s="20">
        <f t="shared" si="79"/>
        <v>8.0892193308550187E-2</v>
      </c>
      <c r="IH7" s="18" t="s">
        <v>1202</v>
      </c>
      <c r="II7" s="22">
        <v>2221</v>
      </c>
      <c r="IJ7" s="20">
        <f t="shared" si="80"/>
        <v>7.0187081279231456E-2</v>
      </c>
      <c r="IK7" s="18" t="s">
        <v>1202</v>
      </c>
      <c r="IL7" s="22">
        <v>2125</v>
      </c>
      <c r="IM7" s="20">
        <f t="shared" si="81"/>
        <v>6.7843688142519634E-2</v>
      </c>
      <c r="IN7" s="18" t="s">
        <v>1202</v>
      </c>
      <c r="IO7" s="22">
        <v>3135</v>
      </c>
      <c r="IP7" s="20">
        <f t="shared" si="82"/>
        <v>9.3626806833114321E-2</v>
      </c>
      <c r="IQ7" s="18" t="s">
        <v>1202</v>
      </c>
      <c r="IR7" s="22">
        <v>2751</v>
      </c>
      <c r="IS7" s="20">
        <f t="shared" si="83"/>
        <v>8.7147970982354994E-2</v>
      </c>
      <c r="IT7" s="18" t="s">
        <v>1204</v>
      </c>
      <c r="IU7" s="22">
        <v>2268</v>
      </c>
      <c r="IV7" s="20">
        <f t="shared" si="84"/>
        <v>7.4526813880126178E-2</v>
      </c>
      <c r="IW7" s="18" t="s">
        <v>1203</v>
      </c>
      <c r="IX7" s="22">
        <v>1910</v>
      </c>
      <c r="IY7" s="20">
        <f t="shared" si="85"/>
        <v>6.3617892948739305E-2</v>
      </c>
      <c r="IZ7" s="18" t="s">
        <v>1203</v>
      </c>
      <c r="JA7" s="22">
        <v>1933</v>
      </c>
      <c r="JB7" s="20">
        <f t="shared" si="86"/>
        <v>6.4180888505212835E-2</v>
      </c>
      <c r="JC7" s="18" t="s">
        <v>471</v>
      </c>
      <c r="JD7" s="22">
        <v>1837</v>
      </c>
      <c r="JE7" s="20">
        <f t="shared" si="87"/>
        <v>6.3868993811278765E-2</v>
      </c>
      <c r="JF7" s="18" t="s">
        <v>1203</v>
      </c>
      <c r="JG7" s="22">
        <v>1718</v>
      </c>
      <c r="JH7" s="20">
        <f t="shared" si="88"/>
        <v>6.1718637735306794E-2</v>
      </c>
      <c r="JI7" s="18" t="s">
        <v>1204</v>
      </c>
      <c r="JJ7" s="22">
        <v>2041</v>
      </c>
      <c r="JK7" s="20">
        <f t="shared" si="89"/>
        <v>6.8868943177216896E-2</v>
      </c>
      <c r="JL7" s="18" t="s">
        <v>1204</v>
      </c>
      <c r="JM7" s="22">
        <v>2606</v>
      </c>
      <c r="JN7" s="20">
        <f t="shared" si="90"/>
        <v>7.5094372244474544E-2</v>
      </c>
      <c r="JO7" s="18" t="s">
        <v>1204</v>
      </c>
      <c r="JP7" s="22">
        <v>2799</v>
      </c>
      <c r="JQ7" s="20">
        <f t="shared" si="91"/>
        <v>7.6452432329081429E-2</v>
      </c>
      <c r="JR7" s="18" t="s">
        <v>1204</v>
      </c>
      <c r="JS7" s="22">
        <v>2388</v>
      </c>
      <c r="JT7" s="20">
        <f t="shared" si="92"/>
        <v>7.5927633461575147E-2</v>
      </c>
      <c r="JU7" s="18" t="s">
        <v>1203</v>
      </c>
      <c r="JV7" s="22">
        <v>2125</v>
      </c>
      <c r="JW7" s="20">
        <f t="shared" si="93"/>
        <v>7.635370629873163E-2</v>
      </c>
      <c r="JX7" s="18" t="s">
        <v>1202</v>
      </c>
      <c r="JY7" s="22">
        <v>3231</v>
      </c>
      <c r="JZ7" s="20">
        <f t="shared" si="94"/>
        <v>0.1052511564271288</v>
      </c>
      <c r="KA7" s="18" t="s">
        <v>1204</v>
      </c>
      <c r="KB7" s="22">
        <v>3188</v>
      </c>
      <c r="KC7" s="20">
        <f t="shared" si="95"/>
        <v>9.4174642561739338E-2</v>
      </c>
      <c r="KD7" s="18" t="s">
        <v>1204</v>
      </c>
      <c r="KE7" s="22">
        <v>2409</v>
      </c>
      <c r="KF7" s="20">
        <f t="shared" si="96"/>
        <v>7.6236589765498908E-2</v>
      </c>
      <c r="KG7" s="18" t="s">
        <v>1204</v>
      </c>
      <c r="KH7" s="22">
        <v>2175</v>
      </c>
      <c r="KI7" s="20">
        <f t="shared" si="97"/>
        <v>7.2645290581162328E-2</v>
      </c>
      <c r="KJ7" s="18" t="s">
        <v>1203</v>
      </c>
      <c r="KK7" s="22">
        <v>2221</v>
      </c>
      <c r="KL7" s="20">
        <f t="shared" si="98"/>
        <v>7.4950224411973132E-2</v>
      </c>
      <c r="KM7" s="18" t="s">
        <v>1204</v>
      </c>
      <c r="KN7" s="22">
        <v>2161</v>
      </c>
      <c r="KO7" s="20">
        <f t="shared" si="99"/>
        <v>7.3231895353959811E-2</v>
      </c>
      <c r="KP7" s="18" t="s">
        <v>1204</v>
      </c>
      <c r="KQ7" s="22">
        <v>2090</v>
      </c>
      <c r="KR7" s="20">
        <f t="shared" si="100"/>
        <v>7.1289695398574202E-2</v>
      </c>
      <c r="KS7" s="18" t="s">
        <v>1204</v>
      </c>
      <c r="KT7" s="22">
        <v>2303</v>
      </c>
      <c r="KU7" s="20">
        <f t="shared" si="101"/>
        <v>7.0942303545574958E-2</v>
      </c>
      <c r="KV7" s="18" t="s">
        <v>1204</v>
      </c>
      <c r="KW7" s="22">
        <v>2320</v>
      </c>
      <c r="KX7" s="20">
        <f t="shared" si="102"/>
        <v>6.7359619069740431E-2</v>
      </c>
      <c r="KY7" s="18" t="s">
        <v>1204</v>
      </c>
      <c r="KZ7" s="22">
        <v>3342</v>
      </c>
      <c r="LA7" s="20">
        <f t="shared" si="103"/>
        <v>7.493105535750319E-2</v>
      </c>
      <c r="LB7" s="18" t="s">
        <v>1203</v>
      </c>
      <c r="LC7" s="22">
        <v>2549</v>
      </c>
      <c r="LD7" s="20">
        <f t="shared" si="104"/>
        <v>7.0748563657054037E-2</v>
      </c>
      <c r="LE7" s="18" t="s">
        <v>1204</v>
      </c>
      <c r="LF7" s="22">
        <v>2204</v>
      </c>
      <c r="LG7" s="20">
        <f t="shared" si="105"/>
        <v>6.8688253809954192E-2</v>
      </c>
      <c r="LH7" s="18" t="s">
        <v>1204</v>
      </c>
      <c r="LI7" s="22">
        <v>3534</v>
      </c>
      <c r="LJ7" s="20">
        <f t="shared" si="106"/>
        <v>0.10292104726679675</v>
      </c>
      <c r="LK7" s="18" t="s">
        <v>1204</v>
      </c>
      <c r="LL7" s="22">
        <v>3275</v>
      </c>
      <c r="LM7" s="20">
        <f t="shared" si="107"/>
        <v>9.3517989720159914E-2</v>
      </c>
      <c r="LN7" s="18" t="s">
        <v>1204</v>
      </c>
      <c r="LO7" s="22">
        <v>2841</v>
      </c>
      <c r="LP7" s="20">
        <f t="shared" si="108"/>
        <v>8.5709113946963525E-2</v>
      </c>
      <c r="LQ7" s="18" t="s">
        <v>1204</v>
      </c>
      <c r="LR7" s="22">
        <v>2644</v>
      </c>
      <c r="LS7" s="20">
        <f t="shared" si="109"/>
        <v>8.083649260119849E-2</v>
      </c>
      <c r="LT7" s="18" t="s">
        <v>1204</v>
      </c>
      <c r="LU7" s="22">
        <v>2518</v>
      </c>
      <c r="LV7" s="20">
        <f t="shared" si="110"/>
        <v>7.8983688833124219E-2</v>
      </c>
      <c r="LW7" s="18" t="s">
        <v>1204</v>
      </c>
      <c r="LX7" s="22">
        <v>2065</v>
      </c>
      <c r="LY7" s="20">
        <f t="shared" si="111"/>
        <v>6.7437379576107903E-2</v>
      </c>
      <c r="LZ7" s="18" t="s">
        <v>1208</v>
      </c>
      <c r="MA7" s="22">
        <v>2159</v>
      </c>
      <c r="MB7" s="20">
        <f t="shared" si="112"/>
        <v>7.2125342419990648E-2</v>
      </c>
      <c r="MC7" s="18" t="s">
        <v>1204</v>
      </c>
      <c r="MD7" s="22">
        <v>2092</v>
      </c>
      <c r="ME7" s="20">
        <f t="shared" si="113"/>
        <v>6.5003262592051705E-2</v>
      </c>
      <c r="MF7" s="18" t="s">
        <v>1204</v>
      </c>
      <c r="MG7" s="22">
        <v>2592</v>
      </c>
      <c r="MH7" s="20">
        <f t="shared" si="114"/>
        <v>7.524384579656293E-2</v>
      </c>
      <c r="MI7" s="18" t="s">
        <v>1204</v>
      </c>
      <c r="MJ7" s="22">
        <v>2961</v>
      </c>
      <c r="MK7" s="20">
        <f t="shared" si="115"/>
        <v>7.5456792640350656E-2</v>
      </c>
      <c r="ML7" s="18" t="s">
        <v>1204</v>
      </c>
      <c r="MM7" s="22">
        <v>2477</v>
      </c>
      <c r="MN7" s="20">
        <f t="shared" si="116"/>
        <v>7.1494544824799403E-2</v>
      </c>
      <c r="MO7" s="18" t="s">
        <v>1204</v>
      </c>
      <c r="MP7" s="22">
        <v>2128</v>
      </c>
      <c r="MQ7" s="20">
        <f t="shared" si="117"/>
        <v>7.3124634892271737E-2</v>
      </c>
      <c r="MR7" s="18" t="s">
        <v>1208</v>
      </c>
      <c r="MS7" s="22">
        <v>3981</v>
      </c>
      <c r="MT7" s="20">
        <f t="shared" si="118"/>
        <v>0.11642733892902056</v>
      </c>
      <c r="MU7" s="18" t="s">
        <v>1208</v>
      </c>
      <c r="MV7" s="22">
        <v>3049</v>
      </c>
      <c r="MW7" s="20">
        <f t="shared" si="119"/>
        <v>9.5940843297671496E-2</v>
      </c>
      <c r="MX7" s="18" t="s">
        <v>1202</v>
      </c>
      <c r="MY7" s="22">
        <v>2791</v>
      </c>
      <c r="MZ7" s="20">
        <f t="shared" si="120"/>
        <v>9.2810587922319762E-2</v>
      </c>
      <c r="NA7" s="18" t="s">
        <v>1208</v>
      </c>
      <c r="NB7" s="22">
        <v>2180</v>
      </c>
      <c r="NC7" s="20">
        <f t="shared" si="121"/>
        <v>7.8544406413258869E-2</v>
      </c>
      <c r="ND7" s="18" t="s">
        <v>1208</v>
      </c>
      <c r="NE7" s="22">
        <v>2385</v>
      </c>
      <c r="NF7" s="20">
        <f t="shared" si="122"/>
        <v>8.1435449175402061E-2</v>
      </c>
      <c r="NG7" s="18" t="s">
        <v>1204</v>
      </c>
      <c r="NH7" s="22">
        <v>2029</v>
      </c>
      <c r="NI7" s="20">
        <f t="shared" si="123"/>
        <v>7.5506103006847278E-2</v>
      </c>
      <c r="NJ7" s="18" t="s">
        <v>1208</v>
      </c>
      <c r="NK7" s="22">
        <v>2118</v>
      </c>
      <c r="NL7" s="20">
        <f t="shared" si="124"/>
        <v>7.7471743662899162E-2</v>
      </c>
      <c r="NM7" s="18" t="s">
        <v>1208</v>
      </c>
      <c r="NN7" s="22">
        <v>2173</v>
      </c>
      <c r="NO7" s="20" t="e">
        <f>#N/A</f>
        <v>#N/A</v>
      </c>
      <c r="NP7" s="18" t="s">
        <v>1204</v>
      </c>
      <c r="NQ7" s="22">
        <v>1912</v>
      </c>
      <c r="NR7" s="20" t="e">
        <f>#N/A</f>
        <v>#N/A</v>
      </c>
      <c r="NS7" s="18" t="s">
        <v>1208</v>
      </c>
      <c r="NT7" s="22">
        <v>1913</v>
      </c>
      <c r="NU7" s="20" t="e">
        <f>#N/A</f>
        <v>#N/A</v>
      </c>
      <c r="NV7" s="18" t="s">
        <v>1208</v>
      </c>
      <c r="NW7" s="22">
        <v>1630</v>
      </c>
      <c r="NX7" s="20" t="e">
        <f>#N/A</f>
        <v>#N/A</v>
      </c>
      <c r="NY7" s="18" t="s">
        <v>1208</v>
      </c>
      <c r="NZ7" s="22">
        <v>1638</v>
      </c>
      <c r="OA7" s="20" t="e">
        <f>#N/A</f>
        <v>#N/A</v>
      </c>
      <c r="OB7" s="18" t="s">
        <v>1204</v>
      </c>
      <c r="OC7" s="22">
        <v>2088</v>
      </c>
      <c r="OD7" s="20" t="e">
        <f>#N/A</f>
        <v>#N/A</v>
      </c>
      <c r="OE7" s="18" t="s">
        <v>1203</v>
      </c>
      <c r="OF7" s="22">
        <v>1657</v>
      </c>
      <c r="OG7" s="20" t="e">
        <f>#N/A</f>
        <v>#N/A</v>
      </c>
      <c r="OH7" s="18" t="s">
        <v>1208</v>
      </c>
      <c r="OI7" s="22">
        <v>1792</v>
      </c>
      <c r="OJ7" s="20" t="e">
        <f>#N/A</f>
        <v>#N/A</v>
      </c>
      <c r="OK7" s="18" t="s">
        <v>1208</v>
      </c>
      <c r="OL7" s="22">
        <v>1644</v>
      </c>
      <c r="OM7" s="20" t="e">
        <f>#N/A</f>
        <v>#N/A</v>
      </c>
      <c r="ON7" s="18" t="s">
        <v>1208</v>
      </c>
      <c r="OO7" s="22">
        <v>1815</v>
      </c>
      <c r="OP7" s="20" t="e">
        <f>#N/A</f>
        <v>#N/A</v>
      </c>
      <c r="OQ7" s="18" t="s">
        <v>1208</v>
      </c>
      <c r="OR7" s="22">
        <v>1810</v>
      </c>
      <c r="OS7" s="20">
        <f>OR7/OR$22</f>
        <v>7.2342126298960835E-2</v>
      </c>
      <c r="OT7" s="18" t="s">
        <v>1208</v>
      </c>
      <c r="OU7" s="22">
        <v>1786</v>
      </c>
      <c r="OV7" s="20">
        <f>OU7/OU$22</f>
        <v>7.0870203563350664E-2</v>
      </c>
      <c r="OW7" s="18" t="s">
        <v>1208</v>
      </c>
      <c r="OX7" s="22">
        <v>1658</v>
      </c>
      <c r="OY7" s="20">
        <f>OX7/OX$22</f>
        <v>6.2558955589933213E-2</v>
      </c>
      <c r="OZ7" s="18" t="s">
        <v>1208</v>
      </c>
      <c r="PA7" s="22">
        <v>1668</v>
      </c>
      <c r="PB7" s="20">
        <f>PA7/PA$22</f>
        <v>6.0456687205509244E-2</v>
      </c>
      <c r="PC7" s="18" t="s">
        <v>1208</v>
      </c>
      <c r="PD7" s="22">
        <v>1996</v>
      </c>
      <c r="PE7" s="20">
        <f>PD7/PD$22</f>
        <v>5.9153009513084193E-2</v>
      </c>
      <c r="PF7" s="18" t="s">
        <v>1203</v>
      </c>
      <c r="PG7" s="22">
        <v>1364</v>
      </c>
      <c r="PH7" s="20">
        <f>PG7/PG$22</f>
        <v>5.2190549072125503E-2</v>
      </c>
      <c r="PI7" s="18" t="s">
        <v>1204</v>
      </c>
      <c r="PJ7" s="22">
        <v>1166</v>
      </c>
      <c r="PK7" s="20">
        <f>PJ7/PJ$22</f>
        <v>5.1111208521457063E-2</v>
      </c>
      <c r="PL7" s="18" t="s">
        <v>1204</v>
      </c>
      <c r="PM7" s="22">
        <v>2159</v>
      </c>
      <c r="PN7" s="20">
        <f>PM7/PM$22</f>
        <v>8.6557350759732185E-2</v>
      </c>
      <c r="PO7" s="18" t="s">
        <v>1204</v>
      </c>
      <c r="PP7" s="22">
        <v>1804</v>
      </c>
      <c r="PQ7" s="20">
        <f>PP7/PP$22</f>
        <v>6.4476929125415486E-2</v>
      </c>
      <c r="PR7" s="18" t="s">
        <v>1204</v>
      </c>
      <c r="PS7" s="22">
        <v>2129</v>
      </c>
      <c r="PT7" s="20">
        <f>PS7/PS$22</f>
        <v>8.8465054433640819E-2</v>
      </c>
      <c r="PU7" s="18" t="s">
        <v>1204</v>
      </c>
      <c r="PV7" s="22">
        <v>1973</v>
      </c>
      <c r="PW7" s="20">
        <f>PV7/PV$22</f>
        <v>9.0704303052592861E-2</v>
      </c>
      <c r="PX7" s="18" t="s">
        <v>1204</v>
      </c>
      <c r="PY7" s="22">
        <v>1821</v>
      </c>
      <c r="PZ7" s="20">
        <f>PY7/PY$22</f>
        <v>8.5077555597084659E-2</v>
      </c>
      <c r="QA7" s="18" t="s">
        <v>1204</v>
      </c>
      <c r="QB7" s="22">
        <v>1888</v>
      </c>
      <c r="QC7" s="20">
        <f>QB7/QB$22</f>
        <v>9.5691839837810447E-2</v>
      </c>
      <c r="QD7" s="18" t="s">
        <v>1204</v>
      </c>
      <c r="QE7" s="22">
        <v>1873</v>
      </c>
      <c r="QF7" s="20">
        <f>QE7/QE$22</f>
        <v>9.8974846755442825E-2</v>
      </c>
      <c r="QG7" s="18" t="s">
        <v>471</v>
      </c>
      <c r="QH7" s="22">
        <v>275</v>
      </c>
      <c r="QI7" s="20">
        <f>QH9/QH$22</f>
        <v>9.5803719209424598E-2</v>
      </c>
      <c r="QJ7" s="18" t="s">
        <v>471</v>
      </c>
      <c r="QK7" s="22">
        <v>280</v>
      </c>
      <c r="QL7" s="20">
        <f>QK9/QK$22</f>
        <v>6.5926375215788743E-2</v>
      </c>
      <c r="QM7" s="18" t="s">
        <v>471</v>
      </c>
      <c r="QN7" s="22">
        <v>333</v>
      </c>
      <c r="QO7" s="20">
        <f>QN9/QN$22</f>
        <v>9.7733649902870715E-2</v>
      </c>
      <c r="QP7" s="18" t="s">
        <v>1202</v>
      </c>
      <c r="QQ7" s="22">
        <v>3744</v>
      </c>
      <c r="QR7" s="20">
        <f>QQ7/QQ$22</f>
        <v>0.19986120749479527</v>
      </c>
      <c r="QS7" s="18" t="s">
        <v>1202</v>
      </c>
      <c r="QT7" s="22">
        <v>3241</v>
      </c>
      <c r="QU7" s="20">
        <f>QT7/QT$22</f>
        <v>0.19572437949151519</v>
      </c>
      <c r="QV7" s="18" t="s">
        <v>19</v>
      </c>
      <c r="QW7" s="22">
        <v>4355</v>
      </c>
      <c r="QX7" s="20">
        <f>QW7/QW$22</f>
        <v>0.23767941930906511</v>
      </c>
      <c r="QY7" s="18" t="s">
        <v>1201</v>
      </c>
      <c r="QZ7" s="22">
        <v>5911</v>
      </c>
      <c r="RA7" s="20">
        <f>QZ7/QZ$22</f>
        <v>0.40334356874786764</v>
      </c>
      <c r="RB7" s="18" t="s">
        <v>1201</v>
      </c>
      <c r="RC7" s="22">
        <v>5617</v>
      </c>
      <c r="RD7" s="20">
        <f>RC7/RC$22</f>
        <v>0.40471215505439873</v>
      </c>
      <c r="RE7" s="18" t="s">
        <v>1201</v>
      </c>
      <c r="RF7" s="22">
        <v>4491</v>
      </c>
      <c r="RG7" s="20">
        <f>RF7/RF$22</f>
        <v>0.37691984892992025</v>
      </c>
      <c r="RH7" s="18" t="s">
        <v>1201</v>
      </c>
      <c r="RI7" s="22">
        <v>4416</v>
      </c>
      <c r="RJ7" s="20">
        <f>RI7/RI$22</f>
        <v>0.37921854873336197</v>
      </c>
      <c r="RK7" s="18" t="s">
        <v>1201</v>
      </c>
      <c r="RL7" s="22">
        <v>3775</v>
      </c>
      <c r="RM7" s="20">
        <f>RL7/RL$22</f>
        <v>0.3397839783978398</v>
      </c>
      <c r="RN7" s="18" t="s">
        <v>1201</v>
      </c>
      <c r="RO7" s="22">
        <v>3255</v>
      </c>
      <c r="RP7" s="20">
        <f>RO7/RO$22</f>
        <v>0.33391464915880181</v>
      </c>
      <c r="RQ7" s="18" t="s">
        <v>1201</v>
      </c>
      <c r="RR7" s="22">
        <v>3690</v>
      </c>
      <c r="RS7" s="20">
        <f>RR7/RR$22</f>
        <v>0.32502422267242137</v>
      </c>
      <c r="RT7" s="18" t="s">
        <v>19</v>
      </c>
      <c r="RU7" s="22">
        <v>3968</v>
      </c>
      <c r="RV7" s="20">
        <f>RU7/RU$22</f>
        <v>0.35447561193496518</v>
      </c>
      <c r="RW7" s="18" t="s">
        <v>19</v>
      </c>
      <c r="RX7" s="22">
        <v>3943</v>
      </c>
      <c r="RY7" s="20">
        <f>RX7/RX$22</f>
        <v>0.31762526180119222</v>
      </c>
      <c r="RZ7" s="18" t="s">
        <v>1201</v>
      </c>
      <c r="SA7" s="22">
        <v>3365</v>
      </c>
      <c r="SB7" s="20">
        <f>SA7/SA$22</f>
        <v>0.33165779617583285</v>
      </c>
      <c r="SC7" s="18" t="s">
        <v>1201</v>
      </c>
      <c r="SD7" s="22">
        <v>2778</v>
      </c>
      <c r="SE7" s="20">
        <f>SD7/SD$22</f>
        <v>0.47552208147894559</v>
      </c>
      <c r="SF7" s="18" t="s">
        <v>19</v>
      </c>
      <c r="SG7" s="22">
        <v>2915</v>
      </c>
      <c r="SH7" s="20">
        <f>SG7/SG$22</f>
        <v>0.53812073103193647</v>
      </c>
      <c r="SI7" s="18" t="s">
        <v>19</v>
      </c>
      <c r="SJ7" s="22">
        <v>2212</v>
      </c>
      <c r="SK7" s="20">
        <f>SJ7/SJ$22</f>
        <v>0.47806354009077157</v>
      </c>
      <c r="SL7" s="18" t="s">
        <v>19</v>
      </c>
      <c r="SM7" s="22">
        <v>1869</v>
      </c>
      <c r="SN7" s="20">
        <f>SM7/SM$22</f>
        <v>0.514026402640264</v>
      </c>
      <c r="SO7" s="18" t="s">
        <v>19</v>
      </c>
      <c r="SP7" s="22">
        <v>1394</v>
      </c>
      <c r="SQ7" s="20">
        <f>SP7/SP$22</f>
        <v>0.47238224330735346</v>
      </c>
      <c r="SR7" s="23" t="s">
        <v>19</v>
      </c>
      <c r="SS7" s="22">
        <v>1084</v>
      </c>
      <c r="ST7" s="20">
        <v>0.28510000000000002</v>
      </c>
      <c r="SU7" s="23" t="s">
        <v>19</v>
      </c>
      <c r="SV7" s="22">
        <v>975</v>
      </c>
      <c r="SW7" s="20">
        <v>0.28510000000000002</v>
      </c>
      <c r="SX7" s="23" t="s">
        <v>19</v>
      </c>
      <c r="SY7" s="24">
        <v>514</v>
      </c>
    </row>
    <row r="8" spans="1:519" s="22" customFormat="1" x14ac:dyDescent="0.25">
      <c r="A8" s="18" t="s">
        <v>1203</v>
      </c>
      <c r="B8" s="19">
        <v>322</v>
      </c>
      <c r="C8" s="20">
        <f t="shared" si="0"/>
        <v>5.9829059829059832E-2</v>
      </c>
      <c r="D8" s="18" t="s">
        <v>471</v>
      </c>
      <c r="E8" s="19">
        <v>360</v>
      </c>
      <c r="F8" s="20">
        <f t="shared" si="1"/>
        <v>6.3829787234042548E-2</v>
      </c>
      <c r="G8" s="18" t="s">
        <v>471</v>
      </c>
      <c r="H8" s="19">
        <v>287</v>
      </c>
      <c r="I8" s="20">
        <f t="shared" si="2"/>
        <v>5.5416103494883184E-2</v>
      </c>
      <c r="J8" s="18" t="s">
        <v>471</v>
      </c>
      <c r="K8" s="19">
        <v>337</v>
      </c>
      <c r="L8" s="20">
        <f t="shared" si="3"/>
        <v>7.1277495769881558E-2</v>
      </c>
      <c r="M8" s="18" t="s">
        <v>471</v>
      </c>
      <c r="N8" s="19">
        <v>313</v>
      </c>
      <c r="O8" s="20">
        <f t="shared" si="4"/>
        <v>6.5045719035743979E-2</v>
      </c>
      <c r="P8" s="18" t="s">
        <v>1207</v>
      </c>
      <c r="Q8" s="19">
        <v>362</v>
      </c>
      <c r="R8" s="20">
        <f t="shared" si="5"/>
        <v>6.8965517241379309E-2</v>
      </c>
      <c r="S8" s="18" t="s">
        <v>471</v>
      </c>
      <c r="T8" s="19">
        <v>295</v>
      </c>
      <c r="U8" s="20">
        <f t="shared" si="6"/>
        <v>6.3007261853908592E-2</v>
      </c>
      <c r="V8" s="18" t="s">
        <v>471</v>
      </c>
      <c r="W8" s="19">
        <v>350</v>
      </c>
      <c r="X8" s="20">
        <f t="shared" si="7"/>
        <v>6.4706969865039751E-2</v>
      </c>
      <c r="Y8" s="18" t="s">
        <v>471</v>
      </c>
      <c r="Z8" s="19">
        <v>486</v>
      </c>
      <c r="AA8" s="20">
        <f t="shared" si="8"/>
        <v>7.0414372645609971E-2</v>
      </c>
      <c r="AB8" s="18" t="s">
        <v>471</v>
      </c>
      <c r="AC8" s="19">
        <v>294</v>
      </c>
      <c r="AD8" s="20">
        <f t="shared" si="9"/>
        <v>6.8102849200833912E-2</v>
      </c>
      <c r="AE8" s="18" t="s">
        <v>471</v>
      </c>
      <c r="AF8" s="19">
        <v>312</v>
      </c>
      <c r="AG8" s="20">
        <f t="shared" si="10"/>
        <v>6.5573770491803282E-2</v>
      </c>
      <c r="AH8" s="18" t="s">
        <v>1203</v>
      </c>
      <c r="AI8" s="19">
        <v>321</v>
      </c>
      <c r="AJ8" s="20">
        <f t="shared" si="11"/>
        <v>5.980994969256568E-2</v>
      </c>
      <c r="AK8" s="18" t="s">
        <v>1207</v>
      </c>
      <c r="AL8" s="19">
        <v>317</v>
      </c>
      <c r="AM8" s="20">
        <f t="shared" si="12"/>
        <v>6.482617586912065E-2</v>
      </c>
      <c r="AN8" s="18" t="s">
        <v>471</v>
      </c>
      <c r="AO8" s="19">
        <v>251</v>
      </c>
      <c r="AP8" s="20">
        <f t="shared" si="13"/>
        <v>5.7634902411021816E-2</v>
      </c>
      <c r="AQ8" s="18" t="s">
        <v>471</v>
      </c>
      <c r="AR8" s="19">
        <v>286</v>
      </c>
      <c r="AS8" s="20">
        <f t="shared" si="14"/>
        <v>6.2595753994309472E-2</v>
      </c>
      <c r="AT8" s="18" t="s">
        <v>471</v>
      </c>
      <c r="AU8" s="19">
        <v>290</v>
      </c>
      <c r="AV8" s="20">
        <f t="shared" si="15"/>
        <v>6.4401510104374865E-2</v>
      </c>
      <c r="AW8" s="18" t="s">
        <v>1205</v>
      </c>
      <c r="AX8" s="19">
        <v>234</v>
      </c>
      <c r="AY8" s="20">
        <f t="shared" si="16"/>
        <v>5.7978196233894948E-2</v>
      </c>
      <c r="AZ8" s="18" t="s">
        <v>471</v>
      </c>
      <c r="BA8" s="19">
        <v>314</v>
      </c>
      <c r="BB8" s="20">
        <f t="shared" si="17"/>
        <v>6.7280908506535245E-2</v>
      </c>
      <c r="BC8" s="18" t="s">
        <v>471</v>
      </c>
      <c r="BD8" s="19">
        <v>295</v>
      </c>
      <c r="BE8" s="20">
        <f t="shared" si="18"/>
        <v>6.9988137603795963E-2</v>
      </c>
      <c r="BF8" s="18" t="s">
        <v>471</v>
      </c>
      <c r="BG8" s="19">
        <v>211</v>
      </c>
      <c r="BH8" s="20">
        <f t="shared" si="19"/>
        <v>7.4875798438608948E-2</v>
      </c>
      <c r="BI8" s="18" t="s">
        <v>471</v>
      </c>
      <c r="BJ8" s="19">
        <v>316</v>
      </c>
      <c r="BK8" s="20">
        <f t="shared" si="20"/>
        <v>7.1493212669683254E-2</v>
      </c>
      <c r="BL8" s="18" t="s">
        <v>471</v>
      </c>
      <c r="BM8" s="19">
        <v>335</v>
      </c>
      <c r="BN8" s="20">
        <f t="shared" si="21"/>
        <v>5.406714009038089E-2</v>
      </c>
      <c r="BO8" s="18" t="s">
        <v>1207</v>
      </c>
      <c r="BP8" s="19">
        <v>241</v>
      </c>
      <c r="BQ8" s="20">
        <f t="shared" si="22"/>
        <v>3.9973461602255761E-2</v>
      </c>
      <c r="BR8" s="18" t="s">
        <v>471</v>
      </c>
      <c r="BS8" s="19">
        <v>354</v>
      </c>
      <c r="BT8" s="20">
        <f t="shared" si="23"/>
        <v>5.5234826025901074E-2</v>
      </c>
      <c r="BU8" s="18" t="s">
        <v>1202</v>
      </c>
      <c r="BV8" s="19">
        <v>359</v>
      </c>
      <c r="BW8" s="20">
        <f t="shared" si="24"/>
        <v>5.1863623230280265E-2</v>
      </c>
      <c r="BX8" s="18" t="s">
        <v>1202</v>
      </c>
      <c r="BY8" s="19">
        <v>362</v>
      </c>
      <c r="BZ8" s="20">
        <f t="shared" si="25"/>
        <v>5.0270795722816272E-2</v>
      </c>
      <c r="CA8" s="18" t="s">
        <v>471</v>
      </c>
      <c r="CB8" s="19">
        <v>413</v>
      </c>
      <c r="CC8" s="20">
        <f t="shared" si="26"/>
        <v>5.4550257561748777E-2</v>
      </c>
      <c r="CD8" s="18" t="s">
        <v>1205</v>
      </c>
      <c r="CE8" s="19">
        <v>477</v>
      </c>
      <c r="CF8" s="20">
        <f t="shared" si="27"/>
        <v>5.8050383351588172E-2</v>
      </c>
      <c r="CG8" s="18" t="s">
        <v>471</v>
      </c>
      <c r="CH8" s="19">
        <v>442</v>
      </c>
      <c r="CI8" s="20">
        <f t="shared" si="28"/>
        <v>6.1542745753272066E-2</v>
      </c>
      <c r="CJ8" s="18" t="s">
        <v>1205</v>
      </c>
      <c r="CK8" s="19">
        <v>474</v>
      </c>
      <c r="CL8" s="20">
        <f t="shared" si="29"/>
        <v>5.8721506442021801E-2</v>
      </c>
      <c r="CM8" s="18" t="s">
        <v>1202</v>
      </c>
      <c r="CN8" s="19">
        <v>556</v>
      </c>
      <c r="CO8" s="20">
        <f t="shared" si="30"/>
        <v>5.1357842231664515E-2</v>
      </c>
      <c r="CP8" s="18" t="s">
        <v>1203</v>
      </c>
      <c r="CQ8" s="19">
        <v>911</v>
      </c>
      <c r="CR8" s="20">
        <f t="shared" si="31"/>
        <v>5.0431798051372899E-2</v>
      </c>
      <c r="CS8" s="18" t="s">
        <v>1202</v>
      </c>
      <c r="CT8" s="19">
        <v>1084</v>
      </c>
      <c r="CU8" s="20">
        <f t="shared" si="32"/>
        <v>5.0860976868577865E-2</v>
      </c>
      <c r="CV8" s="18" t="s">
        <v>1202</v>
      </c>
      <c r="CW8" s="19">
        <v>844</v>
      </c>
      <c r="CX8" s="20">
        <f t="shared" si="33"/>
        <v>5.047545003289277E-2</v>
      </c>
      <c r="CY8" s="18" t="s">
        <v>471</v>
      </c>
      <c r="CZ8" s="19">
        <v>813</v>
      </c>
      <c r="DA8" s="20">
        <f t="shared" si="34"/>
        <v>4.9852832965415747E-2</v>
      </c>
      <c r="DB8" s="18" t="s">
        <v>1207</v>
      </c>
      <c r="DC8" s="19">
        <v>964</v>
      </c>
      <c r="DD8" s="20">
        <f t="shared" si="35"/>
        <v>5.1559073648178855E-2</v>
      </c>
      <c r="DE8" s="18" t="s">
        <v>471</v>
      </c>
      <c r="DF8" s="19">
        <v>927</v>
      </c>
      <c r="DG8" s="20">
        <f t="shared" si="36"/>
        <v>4.9026866934630847E-2</v>
      </c>
      <c r="DH8" s="18" t="s">
        <v>1203</v>
      </c>
      <c r="DI8" s="19">
        <v>818</v>
      </c>
      <c r="DJ8" s="20">
        <f t="shared" si="37"/>
        <v>4.6097492251338405E-2</v>
      </c>
      <c r="DK8" s="18" t="s">
        <v>471</v>
      </c>
      <c r="DL8" s="19">
        <v>705</v>
      </c>
      <c r="DM8" s="20">
        <f t="shared" si="38"/>
        <v>4.4961734693877549E-2</v>
      </c>
      <c r="DN8" s="18" t="s">
        <v>1203</v>
      </c>
      <c r="DO8" s="19">
        <v>824</v>
      </c>
      <c r="DP8" s="20">
        <f t="shared" si="39"/>
        <v>4.7473641758368379E-2</v>
      </c>
      <c r="DQ8" s="18" t="s">
        <v>1203</v>
      </c>
      <c r="DR8" s="19">
        <v>726</v>
      </c>
      <c r="DS8" s="20">
        <f t="shared" si="40"/>
        <v>4.3374357748834989E-2</v>
      </c>
      <c r="DT8" s="18" t="s">
        <v>1203</v>
      </c>
      <c r="DU8" s="19">
        <v>775</v>
      </c>
      <c r="DV8" s="20">
        <f t="shared" si="41"/>
        <v>4.8874314183010657E-2</v>
      </c>
      <c r="DW8" s="18" t="s">
        <v>1203</v>
      </c>
      <c r="DX8" s="19">
        <v>848</v>
      </c>
      <c r="DY8" s="20">
        <f t="shared" si="42"/>
        <v>4.9835448989186647E-2</v>
      </c>
      <c r="DZ8" s="18" t="s">
        <v>471</v>
      </c>
      <c r="EA8" s="19">
        <v>859</v>
      </c>
      <c r="EB8" s="20">
        <f t="shared" si="43"/>
        <v>4.699896044208568E-2</v>
      </c>
      <c r="EC8" s="18" t="s">
        <v>471</v>
      </c>
      <c r="ED8" s="19">
        <v>1258</v>
      </c>
      <c r="EE8" s="20">
        <f t="shared" si="44"/>
        <v>4.8210316547865409E-2</v>
      </c>
      <c r="EF8" s="18" t="s">
        <v>471</v>
      </c>
      <c r="EG8" s="19">
        <v>909</v>
      </c>
      <c r="EH8" s="20">
        <f t="shared" si="45"/>
        <v>4.6704002466217955E-2</v>
      </c>
      <c r="EI8" s="18" t="s">
        <v>471</v>
      </c>
      <c r="EJ8" s="19">
        <v>816</v>
      </c>
      <c r="EK8" s="20">
        <f t="shared" si="46"/>
        <v>4.8304031255549634E-2</v>
      </c>
      <c r="EL8" s="18" t="s">
        <v>1210</v>
      </c>
      <c r="EM8" s="19">
        <v>1114</v>
      </c>
      <c r="EN8" s="20">
        <f t="shared" si="47"/>
        <v>5.3725584760067516E-2</v>
      </c>
      <c r="EO8" s="18" t="s">
        <v>1203</v>
      </c>
      <c r="EP8" s="19">
        <v>1106</v>
      </c>
      <c r="EQ8" s="20">
        <f t="shared" si="48"/>
        <v>5.0822534693502439E-2</v>
      </c>
      <c r="ER8" s="18" t="s">
        <v>1203</v>
      </c>
      <c r="ES8" s="19">
        <v>1020</v>
      </c>
      <c r="ET8" s="20">
        <f t="shared" si="49"/>
        <v>5.0580184468908065E-2</v>
      </c>
      <c r="EU8" s="18" t="s">
        <v>1203</v>
      </c>
      <c r="EV8" s="19">
        <v>957</v>
      </c>
      <c r="EW8" s="20">
        <f t="shared" si="50"/>
        <v>4.8623107407783764E-2</v>
      </c>
      <c r="EX8" s="18" t="s">
        <v>1203</v>
      </c>
      <c r="EY8" s="19">
        <v>954</v>
      </c>
      <c r="EZ8" s="20">
        <f t="shared" si="51"/>
        <v>4.6243334949103244E-2</v>
      </c>
      <c r="FA8" s="18" t="s">
        <v>1202</v>
      </c>
      <c r="FB8" s="19">
        <v>977</v>
      </c>
      <c r="FC8" s="20">
        <f t="shared" si="52"/>
        <v>4.7995676950284928E-2</v>
      </c>
      <c r="FD8" s="18" t="s">
        <v>1203</v>
      </c>
      <c r="FE8" s="19">
        <v>990</v>
      </c>
      <c r="FF8" s="20">
        <f t="shared" si="53"/>
        <v>5.0590219224283306E-2</v>
      </c>
      <c r="FG8" s="18" t="s">
        <v>1203</v>
      </c>
      <c r="FH8" s="19">
        <v>1052</v>
      </c>
      <c r="FI8" s="20">
        <f t="shared" si="54"/>
        <v>5.0477424307854707E-2</v>
      </c>
      <c r="FJ8" s="18" t="s">
        <v>1203</v>
      </c>
      <c r="FK8" s="19">
        <v>1250</v>
      </c>
      <c r="FL8" s="20">
        <f t="shared" si="55"/>
        <v>5.0008001280204835E-2</v>
      </c>
      <c r="FM8" s="18" t="s">
        <v>1203</v>
      </c>
      <c r="FN8" s="19">
        <v>1468</v>
      </c>
      <c r="FO8" s="20">
        <f t="shared" si="56"/>
        <v>5.3294608821927755E-2</v>
      </c>
      <c r="FP8" s="18" t="s">
        <v>1202</v>
      </c>
      <c r="FQ8" s="19">
        <v>1214</v>
      </c>
      <c r="FR8" s="20">
        <f t="shared" si="57"/>
        <v>5.1277719112988382E-2</v>
      </c>
      <c r="FS8" s="18" t="s">
        <v>1202</v>
      </c>
      <c r="FT8" s="19">
        <v>1167</v>
      </c>
      <c r="FU8" s="20">
        <f t="shared" si="58"/>
        <v>5.3222055000684089E-2</v>
      </c>
      <c r="FV8" s="18" t="s">
        <v>1210</v>
      </c>
      <c r="FW8" s="19">
        <v>1389</v>
      </c>
      <c r="FX8" s="20">
        <f t="shared" si="59"/>
        <v>5.2153343596290314E-2</v>
      </c>
      <c r="FY8" s="21"/>
      <c r="FZ8" s="18" t="s">
        <v>1203</v>
      </c>
      <c r="GA8" s="22">
        <v>1362</v>
      </c>
      <c r="GB8" s="20">
        <f t="shared" si="60"/>
        <v>5.3829736779701209E-2</v>
      </c>
      <c r="GC8" s="18" t="s">
        <v>1203</v>
      </c>
      <c r="GD8" s="22">
        <v>1301</v>
      </c>
      <c r="GE8" s="20">
        <f t="shared" si="61"/>
        <v>5.1232574623926913E-2</v>
      </c>
      <c r="GF8" s="18" t="s">
        <v>1202</v>
      </c>
      <c r="GG8" s="22">
        <v>1338</v>
      </c>
      <c r="GH8" s="20">
        <f t="shared" si="62"/>
        <v>5.0540152602553449E-2</v>
      </c>
      <c r="GI8" s="18" t="s">
        <v>1202</v>
      </c>
      <c r="GJ8" s="22">
        <v>1378</v>
      </c>
      <c r="GK8" s="20">
        <f t="shared" si="63"/>
        <v>5.4784717528724207E-2</v>
      </c>
      <c r="GL8" s="18" t="s">
        <v>1204</v>
      </c>
      <c r="GM8" s="22">
        <v>1348</v>
      </c>
      <c r="GN8" s="20">
        <f t="shared" si="64"/>
        <v>5.6978611886042779E-2</v>
      </c>
      <c r="GO8" s="18" t="s">
        <v>1203</v>
      </c>
      <c r="GP8" s="22">
        <v>1338</v>
      </c>
      <c r="GQ8" s="20">
        <f t="shared" si="65"/>
        <v>5.3823564906070237E-2</v>
      </c>
      <c r="GR8" s="18" t="s">
        <v>1203</v>
      </c>
      <c r="GS8" s="22">
        <v>1460</v>
      </c>
      <c r="GT8" s="20">
        <f t="shared" si="66"/>
        <v>5.2732329251995523E-2</v>
      </c>
      <c r="GU8" s="18" t="s">
        <v>471</v>
      </c>
      <c r="GV8" s="22">
        <v>1708</v>
      </c>
      <c r="GW8" s="20">
        <f t="shared" si="67"/>
        <v>4.7860565472020625E-2</v>
      </c>
      <c r="GX8" s="18" t="s">
        <v>471</v>
      </c>
      <c r="GY8" s="22">
        <v>1426</v>
      </c>
      <c r="GZ8" s="20">
        <f t="shared" si="68"/>
        <v>4.6363429463211626E-2</v>
      </c>
      <c r="HA8" s="18" t="s">
        <v>471</v>
      </c>
      <c r="HB8" s="22">
        <v>1321</v>
      </c>
      <c r="HC8" s="20">
        <f t="shared" si="69"/>
        <v>4.5342211848699111E-2</v>
      </c>
      <c r="HD8" s="18" t="s">
        <v>1203</v>
      </c>
      <c r="HE8" s="22">
        <v>1452</v>
      </c>
      <c r="HF8" s="20">
        <f t="shared" si="70"/>
        <v>4.9685190254585274E-2</v>
      </c>
      <c r="HG8" s="18" t="s">
        <v>1203</v>
      </c>
      <c r="HH8" s="22">
        <v>1722</v>
      </c>
      <c r="HI8" s="20">
        <f t="shared" si="71"/>
        <v>5.7812395084939232E-2</v>
      </c>
      <c r="HJ8" s="18" t="s">
        <v>1203</v>
      </c>
      <c r="HK8" s="22">
        <v>1732</v>
      </c>
      <c r="HL8" s="20">
        <f t="shared" si="72"/>
        <v>5.8793577514511697E-2</v>
      </c>
      <c r="HM8" s="18" t="s">
        <v>1207</v>
      </c>
      <c r="HN8" s="22">
        <v>1657</v>
      </c>
      <c r="HO8" s="20">
        <f t="shared" si="73"/>
        <v>5.4951250248723223E-2</v>
      </c>
      <c r="HP8" s="18" t="s">
        <v>1207</v>
      </c>
      <c r="HQ8" s="22">
        <v>1768</v>
      </c>
      <c r="HR8" s="20">
        <f t="shared" si="74"/>
        <v>5.6861673045379986E-2</v>
      </c>
      <c r="HS8" s="18" t="s">
        <v>1203</v>
      </c>
      <c r="HT8" s="22">
        <v>1780</v>
      </c>
      <c r="HU8" s="20">
        <f t="shared" si="75"/>
        <v>6.2329294768541217E-2</v>
      </c>
      <c r="HV8" s="18" t="s">
        <v>1203</v>
      </c>
      <c r="HW8" s="22">
        <v>1626</v>
      </c>
      <c r="HX8" s="20">
        <f t="shared" si="76"/>
        <v>6.0981098109810984E-2</v>
      </c>
      <c r="HY8" s="18" t="s">
        <v>1207</v>
      </c>
      <c r="HZ8" s="22">
        <v>1681</v>
      </c>
      <c r="IA8" s="20">
        <f t="shared" si="77"/>
        <v>5.812787440782876E-2</v>
      </c>
      <c r="IB8" s="18" t="s">
        <v>1207</v>
      </c>
      <c r="IC8" s="22">
        <v>1858</v>
      </c>
      <c r="ID8" s="20">
        <f t="shared" si="78"/>
        <v>5.6149894227863401E-2</v>
      </c>
      <c r="IE8" s="18" t="s">
        <v>1207</v>
      </c>
      <c r="IF8" s="22">
        <v>2176</v>
      </c>
      <c r="IG8" s="20">
        <f t="shared" si="79"/>
        <v>5.3928128872366789E-2</v>
      </c>
      <c r="IH8" s="18" t="s">
        <v>1207</v>
      </c>
      <c r="II8" s="22">
        <v>1685</v>
      </c>
      <c r="IJ8" s="20">
        <f t="shared" si="80"/>
        <v>5.324864113260018E-2</v>
      </c>
      <c r="IK8" s="18" t="s">
        <v>1207</v>
      </c>
      <c r="IL8" s="22">
        <v>1709</v>
      </c>
      <c r="IM8" s="20">
        <f t="shared" si="81"/>
        <v>5.4562288487325201E-2</v>
      </c>
      <c r="IN8" s="18" t="s">
        <v>1203</v>
      </c>
      <c r="IO8" s="22">
        <v>1732</v>
      </c>
      <c r="IP8" s="20">
        <f t="shared" si="82"/>
        <v>5.1726197586907177E-2</v>
      </c>
      <c r="IQ8" s="18" t="s">
        <v>1207</v>
      </c>
      <c r="IR8" s="22">
        <v>1739</v>
      </c>
      <c r="IS8" s="20">
        <f t="shared" si="83"/>
        <v>5.5089175404694775E-2</v>
      </c>
      <c r="IT8" s="18" t="s">
        <v>471</v>
      </c>
      <c r="IU8" s="22">
        <v>1627</v>
      </c>
      <c r="IV8" s="20">
        <f t="shared" si="84"/>
        <v>5.3463459516298634E-2</v>
      </c>
      <c r="IW8" s="18" t="s">
        <v>471</v>
      </c>
      <c r="IX8" s="22">
        <v>1570</v>
      </c>
      <c r="IY8" s="20">
        <f t="shared" si="85"/>
        <v>5.2293241847916595E-2</v>
      </c>
      <c r="IZ8" s="18" t="s">
        <v>471</v>
      </c>
      <c r="JA8" s="22">
        <v>1792</v>
      </c>
      <c r="JB8" s="20">
        <f t="shared" si="86"/>
        <v>5.9499302742545987E-2</v>
      </c>
      <c r="JC8" s="18" t="s">
        <v>1204</v>
      </c>
      <c r="JD8" s="22">
        <v>1726</v>
      </c>
      <c r="JE8" s="20">
        <f t="shared" si="87"/>
        <v>6.0009735067102429E-2</v>
      </c>
      <c r="JF8" s="18" t="s">
        <v>471</v>
      </c>
      <c r="JG8" s="22">
        <v>1529</v>
      </c>
      <c r="JH8" s="20">
        <f t="shared" si="88"/>
        <v>5.4928869090386551E-2</v>
      </c>
      <c r="JI8" s="18" t="s">
        <v>1207</v>
      </c>
      <c r="JJ8" s="22">
        <v>1485</v>
      </c>
      <c r="JK8" s="20">
        <f t="shared" si="89"/>
        <v>5.010797678499123E-2</v>
      </c>
      <c r="JL8" s="18" t="s">
        <v>1207</v>
      </c>
      <c r="JM8" s="22">
        <v>1641</v>
      </c>
      <c r="JN8" s="20">
        <f t="shared" si="90"/>
        <v>4.7286978071060137E-2</v>
      </c>
      <c r="JO8" s="18" t="s">
        <v>1207</v>
      </c>
      <c r="JP8" s="22">
        <v>1774</v>
      </c>
      <c r="JQ8" s="20">
        <f t="shared" si="91"/>
        <v>4.8455382262161645E-2</v>
      </c>
      <c r="JR8" s="18" t="s">
        <v>1207</v>
      </c>
      <c r="JS8" s="22">
        <f>1463+91</f>
        <v>1554</v>
      </c>
      <c r="JT8" s="20">
        <f t="shared" si="92"/>
        <v>4.9410193634542625E-2</v>
      </c>
      <c r="JU8" s="18" t="s">
        <v>1207</v>
      </c>
      <c r="JV8" s="22">
        <f>1337+85</f>
        <v>1422</v>
      </c>
      <c r="JW8" s="20">
        <f t="shared" si="93"/>
        <v>5.1094103697315943E-2</v>
      </c>
      <c r="JX8" s="18" t="s">
        <v>1203</v>
      </c>
      <c r="JY8" s="22">
        <v>1981</v>
      </c>
      <c r="JZ8" s="20">
        <f t="shared" si="94"/>
        <v>6.4531891328425309E-2</v>
      </c>
      <c r="KA8" s="18" t="s">
        <v>1203</v>
      </c>
      <c r="KB8" s="22">
        <v>2098</v>
      </c>
      <c r="KC8" s="20">
        <f t="shared" si="95"/>
        <v>6.1975658749852301E-2</v>
      </c>
      <c r="KD8" s="18" t="s">
        <v>1207</v>
      </c>
      <c r="KE8" s="22">
        <v>1833</v>
      </c>
      <c r="KF8" s="20">
        <f t="shared" si="96"/>
        <v>5.800816481534226E-2</v>
      </c>
      <c r="KG8" s="18" t="s">
        <v>1207</v>
      </c>
      <c r="KH8" s="22">
        <v>1761</v>
      </c>
      <c r="KI8" s="20">
        <f t="shared" si="97"/>
        <v>5.8817635270541083E-2</v>
      </c>
      <c r="KJ8" s="18" t="s">
        <v>1207</v>
      </c>
      <c r="KK8" s="22">
        <v>2047</v>
      </c>
      <c r="KL8" s="20">
        <f t="shared" si="98"/>
        <v>6.9078392332872135E-2</v>
      </c>
      <c r="KM8" s="18" t="s">
        <v>1207</v>
      </c>
      <c r="KN8" s="22">
        <v>1931</v>
      </c>
      <c r="KO8" s="20">
        <f t="shared" si="99"/>
        <v>6.5437663085838219E-2</v>
      </c>
      <c r="KP8" s="18" t="s">
        <v>1207</v>
      </c>
      <c r="KQ8" s="22">
        <v>1940</v>
      </c>
      <c r="KR8" s="20">
        <f t="shared" si="100"/>
        <v>6.6173210082887068E-2</v>
      </c>
      <c r="KS8" s="18" t="s">
        <v>1208</v>
      </c>
      <c r="KT8" s="22">
        <v>2005</v>
      </c>
      <c r="KU8" s="20">
        <f t="shared" si="101"/>
        <v>6.1762622062039862E-2</v>
      </c>
      <c r="KV8" s="18" t="s">
        <v>1208</v>
      </c>
      <c r="KW8" s="22">
        <v>2114</v>
      </c>
      <c r="KX8" s="20">
        <f t="shared" si="102"/>
        <v>6.1378549445444512E-2</v>
      </c>
      <c r="KY8" s="18" t="s">
        <v>1208</v>
      </c>
      <c r="KZ8" s="22">
        <v>2609</v>
      </c>
      <c r="LA8" s="20">
        <f t="shared" si="103"/>
        <v>5.8496446268020898E-2</v>
      </c>
      <c r="LB8" s="18" t="s">
        <v>1208</v>
      </c>
      <c r="LC8" s="22">
        <v>2147</v>
      </c>
      <c r="LD8" s="20">
        <f t="shared" si="104"/>
        <v>5.9590885120319743E-2</v>
      </c>
      <c r="LE8" s="18" t="s">
        <v>1203</v>
      </c>
      <c r="LF8" s="22">
        <v>2243</v>
      </c>
      <c r="LG8" s="20">
        <f t="shared" si="105"/>
        <v>6.9903699317480597E-2</v>
      </c>
      <c r="LH8" s="18" t="s">
        <v>1203</v>
      </c>
      <c r="LI8" s="22">
        <v>2055</v>
      </c>
      <c r="LJ8" s="20">
        <f t="shared" si="106"/>
        <v>5.9847977400471791E-2</v>
      </c>
      <c r="LK8" s="18" t="s">
        <v>1203</v>
      </c>
      <c r="LL8" s="22">
        <v>2383</v>
      </c>
      <c r="LM8" s="20">
        <f t="shared" si="107"/>
        <v>6.8046830382638493E-2</v>
      </c>
      <c r="LN8" s="18" t="s">
        <v>1203</v>
      </c>
      <c r="LO8" s="22">
        <v>2224</v>
      </c>
      <c r="LP8" s="20">
        <f t="shared" si="108"/>
        <v>6.7095061393187924E-2</v>
      </c>
      <c r="LQ8" s="18" t="s">
        <v>1208</v>
      </c>
      <c r="LR8" s="22">
        <v>2012</v>
      </c>
      <c r="LS8" s="20">
        <f t="shared" si="109"/>
        <v>6.1514002690473281E-2</v>
      </c>
      <c r="LT8" s="18" t="s">
        <v>1208</v>
      </c>
      <c r="LU8" s="22">
        <v>1945</v>
      </c>
      <c r="LV8" s="20">
        <f t="shared" si="110"/>
        <v>6.1010037641154327E-2</v>
      </c>
      <c r="LW8" s="18" t="s">
        <v>1203</v>
      </c>
      <c r="LX8" s="22">
        <v>1335</v>
      </c>
      <c r="LY8" s="20">
        <f t="shared" si="111"/>
        <v>4.3597531106103656E-2</v>
      </c>
      <c r="LZ8" s="18" t="s">
        <v>1203</v>
      </c>
      <c r="MA8" s="22">
        <v>1639</v>
      </c>
      <c r="MB8" s="20">
        <f t="shared" si="112"/>
        <v>5.4753791675018371E-2</v>
      </c>
      <c r="MC8" s="18" t="s">
        <v>1203</v>
      </c>
      <c r="MD8" s="22">
        <v>1699</v>
      </c>
      <c r="ME8" s="20">
        <f t="shared" si="113"/>
        <v>5.2791846627101263E-2</v>
      </c>
      <c r="MF8" s="18" t="s">
        <v>1203</v>
      </c>
      <c r="MG8" s="22">
        <v>1632</v>
      </c>
      <c r="MH8" s="20">
        <f t="shared" si="114"/>
        <v>4.7375754760798888E-2</v>
      </c>
      <c r="MI8" s="18" t="s">
        <v>1203</v>
      </c>
      <c r="MJ8" s="22">
        <v>1824</v>
      </c>
      <c r="MK8" s="20">
        <f t="shared" si="115"/>
        <v>4.6481995871664843E-2</v>
      </c>
      <c r="ML8" s="18" t="s">
        <v>1203</v>
      </c>
      <c r="MM8" s="22">
        <v>1749</v>
      </c>
      <c r="MN8" s="20">
        <f t="shared" si="116"/>
        <v>5.0482018126190617E-2</v>
      </c>
      <c r="MO8" s="18" t="s">
        <v>1203</v>
      </c>
      <c r="MP8" s="22">
        <v>1679</v>
      </c>
      <c r="MQ8" s="20">
        <f t="shared" si="117"/>
        <v>5.7695611834644861E-2</v>
      </c>
      <c r="MR8" s="18" t="s">
        <v>1203</v>
      </c>
      <c r="MS8" s="22">
        <v>1696</v>
      </c>
      <c r="MT8" s="20">
        <f t="shared" si="118"/>
        <v>4.9600795484455881E-2</v>
      </c>
      <c r="MU8" s="18" t="s">
        <v>1203</v>
      </c>
      <c r="MV8" s="22">
        <v>1671</v>
      </c>
      <c r="MW8" s="20">
        <f t="shared" si="119"/>
        <v>5.2580239144115797E-2</v>
      </c>
      <c r="MX8" s="18" t="s">
        <v>1203</v>
      </c>
      <c r="MY8" s="22">
        <v>1652</v>
      </c>
      <c r="MZ8" s="20">
        <f t="shared" si="120"/>
        <v>5.493482309124767E-2</v>
      </c>
      <c r="NA8" s="18" t="s">
        <v>1203</v>
      </c>
      <c r="NB8" s="22">
        <v>1570</v>
      </c>
      <c r="NC8" s="20">
        <f t="shared" si="121"/>
        <v>5.6566384435236892E-2</v>
      </c>
      <c r="ND8" s="18" t="s">
        <v>1203</v>
      </c>
      <c r="NE8" s="22">
        <v>1573</v>
      </c>
      <c r="NF8" s="20">
        <f t="shared" si="122"/>
        <v>5.3709837129101649E-2</v>
      </c>
      <c r="NG8" s="18" t="s">
        <v>1203</v>
      </c>
      <c r="NH8" s="22">
        <v>1572</v>
      </c>
      <c r="NI8" s="20">
        <f t="shared" si="123"/>
        <v>5.8499553438523373E-2</v>
      </c>
      <c r="NJ8" s="18" t="s">
        <v>1203</v>
      </c>
      <c r="NK8" s="22">
        <v>1307</v>
      </c>
      <c r="NL8" s="20">
        <f t="shared" si="124"/>
        <v>4.7807161929843814E-2</v>
      </c>
      <c r="NM8" s="18" t="s">
        <v>1203</v>
      </c>
      <c r="NN8" s="22">
        <v>1269</v>
      </c>
      <c r="NO8" s="20" t="e">
        <f>#N/A</f>
        <v>#N/A</v>
      </c>
      <c r="NP8" s="18" t="s">
        <v>471</v>
      </c>
      <c r="NQ8" s="22">
        <v>1567</v>
      </c>
      <c r="NR8" s="20" t="e">
        <f>#N/A</f>
        <v>#N/A</v>
      </c>
      <c r="NS8" s="18" t="s">
        <v>1203</v>
      </c>
      <c r="NT8" s="22">
        <v>1572</v>
      </c>
      <c r="NU8" s="20" t="e">
        <f>#N/A</f>
        <v>#N/A</v>
      </c>
      <c r="NV8" s="18" t="s">
        <v>471</v>
      </c>
      <c r="NW8" s="22">
        <v>1334</v>
      </c>
      <c r="NX8" s="20" t="e">
        <f>#N/A</f>
        <v>#N/A</v>
      </c>
      <c r="NY8" s="18" t="s">
        <v>471</v>
      </c>
      <c r="NZ8" s="22">
        <v>1177</v>
      </c>
      <c r="OA8" s="20" t="e">
        <f>#N/A</f>
        <v>#N/A</v>
      </c>
      <c r="OB8" s="18" t="s">
        <v>1203</v>
      </c>
      <c r="OC8" s="22">
        <v>1737</v>
      </c>
      <c r="OD8" s="20" t="e">
        <f>#N/A</f>
        <v>#N/A</v>
      </c>
      <c r="OE8" s="18" t="s">
        <v>1204</v>
      </c>
      <c r="OF8" s="22">
        <v>1723</v>
      </c>
      <c r="OG8" s="20" t="e">
        <f>#N/A</f>
        <v>#N/A</v>
      </c>
      <c r="OH8" s="18" t="s">
        <v>1204</v>
      </c>
      <c r="OI8" s="22">
        <v>1361</v>
      </c>
      <c r="OJ8" s="20" t="e">
        <f>#N/A</f>
        <v>#N/A</v>
      </c>
      <c r="OK8" s="18" t="s">
        <v>1203</v>
      </c>
      <c r="OL8" s="22">
        <v>1518</v>
      </c>
      <c r="OM8" s="20" t="e">
        <f>#N/A</f>
        <v>#N/A</v>
      </c>
      <c r="ON8" s="18" t="s">
        <v>1203</v>
      </c>
      <c r="OO8" s="22">
        <v>1338</v>
      </c>
      <c r="OP8" s="20" t="e">
        <f>#N/A</f>
        <v>#N/A</v>
      </c>
      <c r="OQ8" s="18" t="s">
        <v>1204</v>
      </c>
      <c r="OR8" s="22">
        <v>1353</v>
      </c>
      <c r="OS8" s="20" t="e">
        <f>#N/A</f>
        <v>#N/A</v>
      </c>
      <c r="OT8" s="18" t="s">
        <v>1204</v>
      </c>
      <c r="OU8" s="22">
        <v>1248</v>
      </c>
      <c r="OV8" s="20" t="e">
        <f>#N/A</f>
        <v>#N/A</v>
      </c>
      <c r="OW8" s="18" t="s">
        <v>1204</v>
      </c>
      <c r="OX8" s="22">
        <v>1441</v>
      </c>
      <c r="OY8" s="20" t="e">
        <f>#N/A</f>
        <v>#N/A</v>
      </c>
      <c r="OZ8" s="18" t="s">
        <v>1204</v>
      </c>
      <c r="PA8" s="22">
        <v>1540</v>
      </c>
      <c r="PB8" s="20" t="e">
        <f>#N/A</f>
        <v>#N/A</v>
      </c>
      <c r="PC8" s="18" t="s">
        <v>1204</v>
      </c>
      <c r="PD8" s="22">
        <v>1873</v>
      </c>
      <c r="PE8" s="20" t="e">
        <f>#N/A</f>
        <v>#N/A</v>
      </c>
      <c r="PF8" s="18" t="s">
        <v>1204</v>
      </c>
      <c r="PG8" s="22">
        <v>1354</v>
      </c>
      <c r="PH8" s="20" t="e">
        <f>#N/A</f>
        <v>#N/A</v>
      </c>
      <c r="PI8" s="18" t="s">
        <v>471</v>
      </c>
      <c r="PJ8" s="22">
        <v>1135</v>
      </c>
      <c r="PK8" s="20" t="e">
        <f>#N/A</f>
        <v>#N/A</v>
      </c>
      <c r="PL8" s="18" t="s">
        <v>1208</v>
      </c>
      <c r="PM8" s="22">
        <v>1479</v>
      </c>
      <c r="PN8" s="20" t="e">
        <f>#N/A</f>
        <v>#N/A</v>
      </c>
      <c r="PO8" s="18" t="s">
        <v>1203</v>
      </c>
      <c r="PP8" s="22">
        <v>1360</v>
      </c>
      <c r="PQ8" s="20" t="e">
        <f>#N/A</f>
        <v>#N/A</v>
      </c>
      <c r="PR8" s="18" t="s">
        <v>1203</v>
      </c>
      <c r="PS8" s="22">
        <v>903</v>
      </c>
      <c r="PT8" s="20" t="e">
        <f>#N/A</f>
        <v>#N/A</v>
      </c>
      <c r="PU8" s="18" t="s">
        <v>1203</v>
      </c>
      <c r="PV8" s="22">
        <v>858</v>
      </c>
      <c r="PW8" s="20" t="e">
        <f>#N/A</f>
        <v>#N/A</v>
      </c>
      <c r="PX8" s="18" t="s">
        <v>1203</v>
      </c>
      <c r="PY8" s="22">
        <v>941</v>
      </c>
      <c r="PZ8" s="20" t="e">
        <f>#N/A</f>
        <v>#N/A</v>
      </c>
      <c r="QA8" s="18" t="s">
        <v>1203</v>
      </c>
      <c r="QB8" s="22">
        <v>866</v>
      </c>
      <c r="QC8" s="20" t="e">
        <f>#N/A</f>
        <v>#N/A</v>
      </c>
      <c r="QD8" s="18" t="s">
        <v>1203</v>
      </c>
      <c r="QE8" s="22">
        <v>694</v>
      </c>
      <c r="QF8" s="20" t="e">
        <f>#N/A</f>
        <v>#N/A</v>
      </c>
      <c r="QG8" s="18" t="s">
        <v>1202</v>
      </c>
      <c r="QH8" s="22">
        <v>4088</v>
      </c>
      <c r="QI8" s="20">
        <f>QH8/QH$22</f>
        <v>0.19900691266673157</v>
      </c>
      <c r="QJ8" s="18" t="s">
        <v>1202</v>
      </c>
      <c r="QK8" s="22">
        <v>4728</v>
      </c>
      <c r="QL8" s="20">
        <f>QK8/QK$22</f>
        <v>0.22059441048849904</v>
      </c>
      <c r="QM8" s="18" t="s">
        <v>1202</v>
      </c>
      <c r="QN8" s="22">
        <v>4856</v>
      </c>
      <c r="QO8" s="20">
        <f>QN8/QN$22</f>
        <v>0.20962659184113966</v>
      </c>
      <c r="QP8" s="18" t="s">
        <v>1204</v>
      </c>
      <c r="QQ8" s="22">
        <v>1910</v>
      </c>
      <c r="QR8" s="20">
        <f>QQ8/QQ$22</f>
        <v>0.10195910959269738</v>
      </c>
      <c r="QS8" s="18" t="s">
        <v>1204</v>
      </c>
      <c r="QT8" s="22">
        <v>1786</v>
      </c>
      <c r="QU8" s="20">
        <f>QT8/QT$22</f>
        <v>0.10785675463494172</v>
      </c>
      <c r="QV8" s="18" t="s">
        <v>1204</v>
      </c>
      <c r="QW8" s="22">
        <v>2289</v>
      </c>
      <c r="QX8" s="20">
        <f>QW8/QW$22</f>
        <v>0.12492495770343284</v>
      </c>
      <c r="QY8" s="18"/>
      <c r="RA8" s="20"/>
      <c r="RB8" s="18"/>
      <c r="RD8" s="20"/>
      <c r="RE8" s="18"/>
      <c r="RG8" s="20"/>
      <c r="RH8" s="18"/>
      <c r="RJ8" s="20"/>
      <c r="RK8" s="18"/>
      <c r="RM8" s="20"/>
      <c r="RN8" s="18"/>
      <c r="RP8" s="20"/>
      <c r="RQ8" s="18"/>
      <c r="RS8" s="20"/>
      <c r="RT8" s="18"/>
      <c r="RV8" s="20"/>
      <c r="RW8" s="18"/>
      <c r="RY8" s="20"/>
      <c r="RZ8" s="18"/>
      <c r="SB8" s="20"/>
      <c r="SC8" s="18"/>
      <c r="SE8" s="20"/>
      <c r="SF8" s="18"/>
      <c r="SH8" s="20"/>
      <c r="SI8" s="18"/>
      <c r="SK8" s="20"/>
      <c r="SL8" s="18"/>
      <c r="SN8" s="20"/>
      <c r="SO8" s="18"/>
      <c r="SQ8" s="20"/>
      <c r="SR8" s="18"/>
      <c r="ST8" s="20"/>
      <c r="SU8" s="18"/>
      <c r="SW8" s="20"/>
      <c r="SX8" s="18"/>
      <c r="SY8" s="24"/>
    </row>
    <row r="9" spans="1:519" s="22" customFormat="1" x14ac:dyDescent="0.25">
      <c r="A9" s="18" t="s">
        <v>471</v>
      </c>
      <c r="B9" s="19">
        <v>262</v>
      </c>
      <c r="C9" s="20">
        <f t="shared" si="0"/>
        <v>4.8680787811222592E-2</v>
      </c>
      <c r="D9" s="18" t="s">
        <v>1207</v>
      </c>
      <c r="E9" s="19">
        <v>296</v>
      </c>
      <c r="F9" s="20">
        <f t="shared" si="1"/>
        <v>5.2482269503546099E-2</v>
      </c>
      <c r="G9" s="18" t="s">
        <v>1207</v>
      </c>
      <c r="H9" s="19">
        <v>269</v>
      </c>
      <c r="I9" s="20">
        <f t="shared" si="2"/>
        <v>5.194052905966403E-2</v>
      </c>
      <c r="J9" s="18" t="s">
        <v>1207</v>
      </c>
      <c r="K9" s="19">
        <v>218</v>
      </c>
      <c r="L9" s="20">
        <f t="shared" si="3"/>
        <v>4.6108291032148897E-2</v>
      </c>
      <c r="M9" s="18" t="s">
        <v>1207</v>
      </c>
      <c r="N9" s="19">
        <v>253</v>
      </c>
      <c r="O9" s="20">
        <f t="shared" si="4"/>
        <v>5.2576891105569408E-2</v>
      </c>
      <c r="P9" s="18" t="s">
        <v>1206</v>
      </c>
      <c r="Q9" s="19">
        <v>289</v>
      </c>
      <c r="R9" s="20">
        <f t="shared" si="5"/>
        <v>5.5058106305963042E-2</v>
      </c>
      <c r="S9" s="18" t="s">
        <v>1207</v>
      </c>
      <c r="T9" s="19">
        <v>272</v>
      </c>
      <c r="U9" s="20">
        <f t="shared" si="6"/>
        <v>5.8094831268688592E-2</v>
      </c>
      <c r="V9" s="18" t="s">
        <v>1207</v>
      </c>
      <c r="W9" s="19">
        <v>237</v>
      </c>
      <c r="X9" s="20">
        <f t="shared" si="7"/>
        <v>4.3815862451469775E-2</v>
      </c>
      <c r="Y9" s="18" t="s">
        <v>1207</v>
      </c>
      <c r="Z9" s="19">
        <v>292</v>
      </c>
      <c r="AA9" s="20">
        <f t="shared" si="8"/>
        <v>4.2306577803535209E-2</v>
      </c>
      <c r="AB9" s="18" t="s">
        <v>1207</v>
      </c>
      <c r="AC9" s="19">
        <v>212</v>
      </c>
      <c r="AD9" s="20">
        <f t="shared" si="9"/>
        <v>4.9108176974750985E-2</v>
      </c>
      <c r="AE9" s="18" t="s">
        <v>1207</v>
      </c>
      <c r="AF9" s="19">
        <v>214</v>
      </c>
      <c r="AG9" s="20">
        <f t="shared" si="10"/>
        <v>4.4976881042454814E-2</v>
      </c>
      <c r="AH9" s="18" t="s">
        <v>471</v>
      </c>
      <c r="AI9" s="19">
        <v>313</v>
      </c>
      <c r="AJ9" s="20">
        <f t="shared" si="11"/>
        <v>5.8319359046021986E-2</v>
      </c>
      <c r="AK9" s="18" t="s">
        <v>471</v>
      </c>
      <c r="AL9" s="19">
        <v>314</v>
      </c>
      <c r="AM9" s="20">
        <f t="shared" si="12"/>
        <v>6.4212678936605316E-2</v>
      </c>
      <c r="AN9" s="18" t="s">
        <v>1207</v>
      </c>
      <c r="AO9" s="19">
        <v>183</v>
      </c>
      <c r="AP9" s="20">
        <f t="shared" si="13"/>
        <v>4.2020665901262917E-2</v>
      </c>
      <c r="AQ9" s="18" t="s">
        <v>1207</v>
      </c>
      <c r="AR9" s="19">
        <v>228</v>
      </c>
      <c r="AS9" s="20">
        <f t="shared" si="14"/>
        <v>4.9901510177281679E-2</v>
      </c>
      <c r="AT9" s="18" t="s">
        <v>1207</v>
      </c>
      <c r="AU9" s="19">
        <v>194</v>
      </c>
      <c r="AV9" s="20">
        <f t="shared" si="15"/>
        <v>4.3082389518099048E-2</v>
      </c>
      <c r="AW9" s="18" t="s">
        <v>1207</v>
      </c>
      <c r="AX9" s="19">
        <v>160</v>
      </c>
      <c r="AY9" s="20">
        <f t="shared" si="16"/>
        <v>3.9643211100099107E-2</v>
      </c>
      <c r="AZ9" s="18" t="s">
        <v>1207</v>
      </c>
      <c r="BA9" s="19">
        <v>236</v>
      </c>
      <c r="BB9" s="20">
        <f t="shared" si="17"/>
        <v>5.0567816584529676E-2</v>
      </c>
      <c r="BC9" s="18" t="s">
        <v>1207</v>
      </c>
      <c r="BD9" s="19">
        <v>196</v>
      </c>
      <c r="BE9" s="20">
        <f t="shared" si="18"/>
        <v>4.6500593119810203E-2</v>
      </c>
      <c r="BF9" s="18" t="s">
        <v>1207</v>
      </c>
      <c r="BG9" s="19">
        <v>134</v>
      </c>
      <c r="BH9" s="20">
        <f t="shared" si="19"/>
        <v>4.7551454932576294E-2</v>
      </c>
      <c r="BI9" s="18" t="s">
        <v>1207</v>
      </c>
      <c r="BJ9" s="19">
        <v>150</v>
      </c>
      <c r="BK9" s="20">
        <f t="shared" si="20"/>
        <v>3.3936651583710405E-2</v>
      </c>
      <c r="BL9" s="18" t="s">
        <v>1207</v>
      </c>
      <c r="BM9" s="19">
        <v>229</v>
      </c>
      <c r="BN9" s="20">
        <f t="shared" si="21"/>
        <v>3.6959328599096189E-2</v>
      </c>
      <c r="BO9" s="18" t="s">
        <v>1206</v>
      </c>
      <c r="BP9" s="19">
        <v>124</v>
      </c>
      <c r="BQ9" s="20">
        <f t="shared" si="22"/>
        <v>2.0567258251783047E-2</v>
      </c>
      <c r="BR9" s="18" t="s">
        <v>1202</v>
      </c>
      <c r="BS9" s="19">
        <v>333</v>
      </c>
      <c r="BT9" s="20">
        <f t="shared" si="23"/>
        <v>5.1958183804025587E-2</v>
      </c>
      <c r="BU9" s="18" t="s">
        <v>471</v>
      </c>
      <c r="BV9" s="19">
        <v>345</v>
      </c>
      <c r="BW9" s="20">
        <f t="shared" si="24"/>
        <v>4.9841086391216413E-2</v>
      </c>
      <c r="BX9" s="18" t="s">
        <v>471</v>
      </c>
      <c r="BY9" s="19">
        <v>344</v>
      </c>
      <c r="BZ9" s="20">
        <f t="shared" si="25"/>
        <v>4.7771142896819885E-2</v>
      </c>
      <c r="CA9" s="18" t="s">
        <v>1202</v>
      </c>
      <c r="CB9" s="19">
        <v>361</v>
      </c>
      <c r="CC9" s="20">
        <f t="shared" si="26"/>
        <v>4.7681944260995902E-2</v>
      </c>
      <c r="CD9" s="18" t="s">
        <v>1202</v>
      </c>
      <c r="CE9" s="19">
        <v>377</v>
      </c>
      <c r="CF9" s="20">
        <f t="shared" si="27"/>
        <v>4.5880491663624193E-2</v>
      </c>
      <c r="CG9" s="18" t="s">
        <v>1202</v>
      </c>
      <c r="CH9" s="19">
        <v>355</v>
      </c>
      <c r="CI9" s="20">
        <f t="shared" si="28"/>
        <v>4.9429128376496795E-2</v>
      </c>
      <c r="CJ9" s="18" t="s">
        <v>1207</v>
      </c>
      <c r="CK9" s="19">
        <v>402</v>
      </c>
      <c r="CL9" s="20">
        <f t="shared" si="29"/>
        <v>4.9801783944499502E-2</v>
      </c>
      <c r="CM9" s="18" t="s">
        <v>1207</v>
      </c>
      <c r="CN9" s="19">
        <v>441</v>
      </c>
      <c r="CO9" s="20">
        <f t="shared" si="30"/>
        <v>4.0735266949935338E-2</v>
      </c>
      <c r="CP9" s="18" t="s">
        <v>1207</v>
      </c>
      <c r="CQ9" s="19">
        <v>640</v>
      </c>
      <c r="CR9" s="20">
        <f t="shared" si="31"/>
        <v>3.54295837023915E-2</v>
      </c>
      <c r="CS9" s="18" t="s">
        <v>1207</v>
      </c>
      <c r="CT9" s="19">
        <v>700</v>
      </c>
      <c r="CU9" s="20">
        <f t="shared" si="32"/>
        <v>3.2843804250926666E-2</v>
      </c>
      <c r="CV9" s="18" t="s">
        <v>1207</v>
      </c>
      <c r="CW9" s="19">
        <v>613</v>
      </c>
      <c r="CX9" s="20">
        <f t="shared" si="33"/>
        <v>3.6660486812989654E-2</v>
      </c>
      <c r="CY9" s="18" t="s">
        <v>1207</v>
      </c>
      <c r="CZ9" s="19">
        <v>632</v>
      </c>
      <c r="DA9" s="20">
        <f t="shared" si="34"/>
        <v>3.8753985773853326E-2</v>
      </c>
      <c r="DB9" s="18" t="s">
        <v>471</v>
      </c>
      <c r="DC9" s="19">
        <v>908</v>
      </c>
      <c r="DD9" s="20">
        <f t="shared" si="35"/>
        <v>4.8563940739156014E-2</v>
      </c>
      <c r="DE9" s="18" t="s">
        <v>1207</v>
      </c>
      <c r="DF9" s="19">
        <v>922</v>
      </c>
      <c r="DG9" s="20">
        <f t="shared" si="36"/>
        <v>4.8762428601650094E-2</v>
      </c>
      <c r="DH9" s="18" t="s">
        <v>1206</v>
      </c>
      <c r="DI9" s="19">
        <v>790</v>
      </c>
      <c r="DJ9" s="20">
        <f t="shared" si="37"/>
        <v>4.4519582981121443E-2</v>
      </c>
      <c r="DK9" s="18" t="s">
        <v>1207</v>
      </c>
      <c r="DL9" s="19">
        <v>682</v>
      </c>
      <c r="DM9" s="20">
        <f t="shared" si="38"/>
        <v>4.3494897959183675E-2</v>
      </c>
      <c r="DN9" s="18" t="s">
        <v>471</v>
      </c>
      <c r="DO9" s="19">
        <v>809</v>
      </c>
      <c r="DP9" s="20">
        <f t="shared" si="39"/>
        <v>4.660943711470876E-2</v>
      </c>
      <c r="DQ9" s="18" t="s">
        <v>471</v>
      </c>
      <c r="DR9" s="19">
        <v>760</v>
      </c>
      <c r="DS9" s="20">
        <f t="shared" si="40"/>
        <v>4.5405663759111002E-2</v>
      </c>
      <c r="DT9" s="18" t="s">
        <v>471</v>
      </c>
      <c r="DU9" s="19">
        <v>756</v>
      </c>
      <c r="DV9" s="20">
        <f t="shared" si="41"/>
        <v>4.7676105190136847E-2</v>
      </c>
      <c r="DW9" s="18" t="s">
        <v>471</v>
      </c>
      <c r="DX9" s="19">
        <v>773</v>
      </c>
      <c r="DY9" s="20">
        <f t="shared" si="42"/>
        <v>4.5427832628114714E-2</v>
      </c>
      <c r="DZ9" s="18" t="s">
        <v>1203</v>
      </c>
      <c r="EA9" s="19">
        <v>845</v>
      </c>
      <c r="EB9" s="20">
        <f t="shared" si="43"/>
        <v>4.6232970399956226E-2</v>
      </c>
      <c r="EC9" s="18" t="s">
        <v>1203</v>
      </c>
      <c r="ED9" s="19">
        <v>1147</v>
      </c>
      <c r="EE9" s="20">
        <f t="shared" si="44"/>
        <v>4.395646508775964E-2</v>
      </c>
      <c r="EF9" s="18" t="s">
        <v>1203</v>
      </c>
      <c r="EG9" s="19">
        <v>856</v>
      </c>
      <c r="EH9" s="20">
        <f t="shared" si="45"/>
        <v>4.3980886810871908E-2</v>
      </c>
      <c r="EI9" s="18" t="s">
        <v>1203</v>
      </c>
      <c r="EJ9" s="19">
        <v>776</v>
      </c>
      <c r="EK9" s="20">
        <f t="shared" si="46"/>
        <v>4.5936186586159951E-2</v>
      </c>
      <c r="EL9" s="18" t="s">
        <v>1203</v>
      </c>
      <c r="EM9" s="19">
        <v>827</v>
      </c>
      <c r="EN9" s="20">
        <f t="shared" si="47"/>
        <v>3.9884253677357123E-2</v>
      </c>
      <c r="EO9" s="18" t="s">
        <v>471</v>
      </c>
      <c r="EP9" s="19">
        <v>889</v>
      </c>
      <c r="EQ9" s="20">
        <f t="shared" si="48"/>
        <v>4.0851024721992465E-2</v>
      </c>
      <c r="ER9" s="18" t="s">
        <v>471</v>
      </c>
      <c r="ES9" s="19">
        <v>994</v>
      </c>
      <c r="ET9" s="20">
        <f t="shared" si="49"/>
        <v>4.9290885649112368E-2</v>
      </c>
      <c r="EU9" s="18" t="s">
        <v>1202</v>
      </c>
      <c r="EV9" s="19">
        <v>913</v>
      </c>
      <c r="EW9" s="20">
        <f t="shared" si="50"/>
        <v>4.6387562239609798E-2</v>
      </c>
      <c r="EX9" s="18" t="s">
        <v>471</v>
      </c>
      <c r="EY9" s="19">
        <v>906</v>
      </c>
      <c r="EZ9" s="20">
        <f t="shared" si="51"/>
        <v>4.391662627241881E-2</v>
      </c>
      <c r="FA9" s="18" t="s">
        <v>471</v>
      </c>
      <c r="FB9" s="19">
        <v>906</v>
      </c>
      <c r="FC9" s="20">
        <f t="shared" si="52"/>
        <v>4.4507761839261153E-2</v>
      </c>
      <c r="FD9" s="18" t="s">
        <v>471</v>
      </c>
      <c r="FE9" s="19">
        <v>900</v>
      </c>
      <c r="FF9" s="20">
        <f t="shared" si="53"/>
        <v>4.5991108385712097E-2</v>
      </c>
      <c r="FG9" s="18" t="s">
        <v>471</v>
      </c>
      <c r="FH9" s="19">
        <v>1003</v>
      </c>
      <c r="FI9" s="20">
        <f t="shared" si="54"/>
        <v>4.8126289525454634E-2</v>
      </c>
      <c r="FJ9" s="18" t="s">
        <v>471</v>
      </c>
      <c r="FK9" s="19">
        <v>1232</v>
      </c>
      <c r="FL9" s="20">
        <f t="shared" si="55"/>
        <v>4.9287886061769884E-2</v>
      </c>
      <c r="FM9" s="18" t="s">
        <v>471</v>
      </c>
      <c r="FN9" s="19">
        <v>1263</v>
      </c>
      <c r="FO9" s="20">
        <f t="shared" si="56"/>
        <v>4.5852241786168091E-2</v>
      </c>
      <c r="FP9" s="18" t="s">
        <v>471</v>
      </c>
      <c r="FQ9" s="19">
        <v>1159</v>
      </c>
      <c r="FR9" s="20">
        <f t="shared" si="57"/>
        <v>4.8954593453009503E-2</v>
      </c>
      <c r="FS9" s="18" t="s">
        <v>471</v>
      </c>
      <c r="FT9" s="19">
        <v>1013</v>
      </c>
      <c r="FU9" s="20">
        <f t="shared" si="58"/>
        <v>4.61987503990514E-2</v>
      </c>
      <c r="FV9" s="18" t="s">
        <v>471</v>
      </c>
      <c r="FW9" s="19">
        <v>1147</v>
      </c>
      <c r="FX9" s="20">
        <f t="shared" si="59"/>
        <v>4.3066871925806327E-2</v>
      </c>
      <c r="FY9" s="21"/>
      <c r="FZ9" s="18" t="s">
        <v>471</v>
      </c>
      <c r="GA9" s="22">
        <v>1173</v>
      </c>
      <c r="GB9" s="20">
        <f t="shared" si="60"/>
        <v>4.6359971543751481E-2</v>
      </c>
      <c r="GC9" s="18" t="s">
        <v>471</v>
      </c>
      <c r="GD9" s="22">
        <v>1117</v>
      </c>
      <c r="GE9" s="20">
        <f t="shared" si="61"/>
        <v>4.3986768527998737E-2</v>
      </c>
      <c r="GF9" s="18" t="s">
        <v>471</v>
      </c>
      <c r="GG9" s="22">
        <v>1246</v>
      </c>
      <c r="GH9" s="20">
        <f t="shared" si="62"/>
        <v>4.7065044949762033E-2</v>
      </c>
      <c r="GI9" s="18" t="s">
        <v>471</v>
      </c>
      <c r="GJ9" s="22">
        <v>1143</v>
      </c>
      <c r="GK9" s="20">
        <f t="shared" si="63"/>
        <v>4.5441895598934523E-2</v>
      </c>
      <c r="GL9" s="18" t="s">
        <v>471</v>
      </c>
      <c r="GM9" s="22">
        <v>1069</v>
      </c>
      <c r="GN9" s="20">
        <f t="shared" si="64"/>
        <v>4.5185560909628879E-2</v>
      </c>
      <c r="GO9" s="18" t="s">
        <v>471</v>
      </c>
      <c r="GP9" s="22">
        <v>1120</v>
      </c>
      <c r="GQ9" s="20">
        <f t="shared" si="65"/>
        <v>4.5054105153063274E-2</v>
      </c>
      <c r="GR9" s="18" t="s">
        <v>471</v>
      </c>
      <c r="GS9" s="22">
        <v>1244</v>
      </c>
      <c r="GT9" s="20">
        <f t="shared" si="66"/>
        <v>4.4930833965398924E-2</v>
      </c>
      <c r="GU9" s="18" t="s">
        <v>1203</v>
      </c>
      <c r="GV9" s="22">
        <v>1664</v>
      </c>
      <c r="GW9" s="20">
        <f t="shared" si="67"/>
        <v>4.6627623504357327E-2</v>
      </c>
      <c r="GX9" s="18" t="s">
        <v>1207</v>
      </c>
      <c r="GY9" s="22">
        <v>1137</v>
      </c>
      <c r="GZ9" s="20">
        <f t="shared" si="68"/>
        <v>3.6967194459797771E-2</v>
      </c>
      <c r="HA9" s="18" t="s">
        <v>1207</v>
      </c>
      <c r="HB9" s="22">
        <v>1095</v>
      </c>
      <c r="HC9" s="20">
        <f t="shared" si="69"/>
        <v>3.7584952289421297E-2</v>
      </c>
      <c r="HD9" s="18" t="s">
        <v>471</v>
      </c>
      <c r="HE9" s="22">
        <v>1305</v>
      </c>
      <c r="HF9" s="20">
        <f t="shared" si="70"/>
        <v>4.465507801806734E-2</v>
      </c>
      <c r="HG9" s="18" t="s">
        <v>471</v>
      </c>
      <c r="HH9" s="22">
        <v>1505</v>
      </c>
      <c r="HI9" s="20">
        <f t="shared" si="71"/>
        <v>5.0527093265292422E-2</v>
      </c>
      <c r="HJ9" s="18" t="s">
        <v>471</v>
      </c>
      <c r="HK9" s="22">
        <v>1447</v>
      </c>
      <c r="HL9" s="20">
        <f t="shared" si="72"/>
        <v>4.9119114701788924E-2</v>
      </c>
      <c r="HM9" s="18" t="s">
        <v>471</v>
      </c>
      <c r="HN9" s="22">
        <v>1543</v>
      </c>
      <c r="HO9" s="20">
        <f t="shared" si="73"/>
        <v>5.1170657292564835E-2</v>
      </c>
      <c r="HP9" s="18" t="s">
        <v>471</v>
      </c>
      <c r="HQ9" s="22">
        <v>1660</v>
      </c>
      <c r="HR9" s="20">
        <f t="shared" si="74"/>
        <v>5.3388222429485738E-2</v>
      </c>
      <c r="HS9" s="18" t="s">
        <v>471</v>
      </c>
      <c r="HT9" s="22">
        <v>1518</v>
      </c>
      <c r="HU9" s="20">
        <f t="shared" si="75"/>
        <v>5.3154982841935712E-2</v>
      </c>
      <c r="HV9" s="18" t="s">
        <v>471</v>
      </c>
      <c r="HW9" s="22">
        <v>1260</v>
      </c>
      <c r="HX9" s="20">
        <f t="shared" si="76"/>
        <v>4.7254725472547256E-2</v>
      </c>
      <c r="HY9" s="18" t="s">
        <v>471</v>
      </c>
      <c r="HZ9" s="22">
        <v>1516</v>
      </c>
      <c r="IA9" s="20">
        <f t="shared" si="77"/>
        <v>5.2422282928178708E-2</v>
      </c>
      <c r="IB9" s="18" t="s">
        <v>471</v>
      </c>
      <c r="IC9" s="22">
        <v>1725</v>
      </c>
      <c r="ID9" s="20">
        <f t="shared" si="78"/>
        <v>5.2130553037171352E-2</v>
      </c>
      <c r="IE9" s="18" t="s">
        <v>471</v>
      </c>
      <c r="IF9" s="22">
        <v>2154</v>
      </c>
      <c r="IG9" s="20">
        <f t="shared" si="79"/>
        <v>5.3382899628252788E-2</v>
      </c>
      <c r="IH9" s="18" t="s">
        <v>471</v>
      </c>
      <c r="II9" s="22">
        <v>1545</v>
      </c>
      <c r="IJ9" s="20">
        <f t="shared" si="80"/>
        <v>4.8824421691315886E-2</v>
      </c>
      <c r="IK9" s="18" t="s">
        <v>471</v>
      </c>
      <c r="IL9" s="22">
        <v>1618</v>
      </c>
      <c r="IM9" s="20">
        <f t="shared" si="81"/>
        <v>5.1656982312751419E-2</v>
      </c>
      <c r="IN9" s="18" t="s">
        <v>471</v>
      </c>
      <c r="IO9" s="22">
        <v>1660</v>
      </c>
      <c r="IP9" s="20">
        <f t="shared" si="82"/>
        <v>4.9575916855811732E-2</v>
      </c>
      <c r="IQ9" s="18" t="s">
        <v>471</v>
      </c>
      <c r="IR9" s="22">
        <v>1680</v>
      </c>
      <c r="IS9" s="20">
        <f t="shared" si="83"/>
        <v>5.3220134951056486E-2</v>
      </c>
      <c r="IT9" s="18" t="s">
        <v>1207</v>
      </c>
      <c r="IU9" s="22">
        <v>1376</v>
      </c>
      <c r="IV9" s="20">
        <f t="shared" si="84"/>
        <v>4.5215562565720298E-2</v>
      </c>
      <c r="IW9" s="18" t="s">
        <v>1207</v>
      </c>
      <c r="IX9" s="22">
        <v>1403</v>
      </c>
      <c r="IY9" s="20">
        <f t="shared" si="85"/>
        <v>4.6730839689571327E-2</v>
      </c>
      <c r="IZ9" s="18" t="s">
        <v>1207</v>
      </c>
      <c r="JA9" s="22">
        <v>1504</v>
      </c>
      <c r="JB9" s="20">
        <f t="shared" si="86"/>
        <v>4.9936914801779669E-2</v>
      </c>
      <c r="JC9" s="18" t="s">
        <v>1207</v>
      </c>
      <c r="JD9" s="22">
        <v>1592</v>
      </c>
      <c r="JE9" s="20">
        <f t="shared" si="87"/>
        <v>5.5350810096655309E-2</v>
      </c>
      <c r="JF9" s="18" t="s">
        <v>1207</v>
      </c>
      <c r="JG9" s="22">
        <v>1497</v>
      </c>
      <c r="JH9" s="20">
        <f t="shared" si="88"/>
        <v>5.3779278631987351E-2</v>
      </c>
      <c r="JI9" s="18" t="s">
        <v>471</v>
      </c>
      <c r="JJ9" s="22">
        <v>1153</v>
      </c>
      <c r="JK9" s="20">
        <f t="shared" si="89"/>
        <v>3.890538534215144E-2</v>
      </c>
      <c r="JL9" s="18" t="s">
        <v>471</v>
      </c>
      <c r="JM9" s="22">
        <v>1272</v>
      </c>
      <c r="JN9" s="20">
        <f t="shared" si="90"/>
        <v>3.6653891594386652E-2</v>
      </c>
      <c r="JO9" s="18" t="s">
        <v>471</v>
      </c>
      <c r="JP9" s="22">
        <v>1234</v>
      </c>
      <c r="JQ9" s="20">
        <f t="shared" si="91"/>
        <v>3.3705716861052691E-2</v>
      </c>
      <c r="JR9" s="18" t="s">
        <v>471</v>
      </c>
      <c r="JS9" s="22">
        <v>1138</v>
      </c>
      <c r="JT9" s="20">
        <f t="shared" si="92"/>
        <v>3.6183269212425678E-2</v>
      </c>
      <c r="JU9" s="18" t="s">
        <v>471</v>
      </c>
      <c r="JV9" s="22">
        <v>996</v>
      </c>
      <c r="JW9" s="20">
        <f t="shared" si="93"/>
        <v>3.5787431281664332E-2</v>
      </c>
      <c r="JX9" s="18" t="s">
        <v>471</v>
      </c>
      <c r="JY9" s="22">
        <v>1036</v>
      </c>
      <c r="JZ9" s="20">
        <f t="shared" si="94"/>
        <v>3.3748126913805458E-2</v>
      </c>
      <c r="KA9" s="18" t="s">
        <v>471</v>
      </c>
      <c r="KB9" s="22">
        <v>1108</v>
      </c>
      <c r="KC9" s="20">
        <f t="shared" si="95"/>
        <v>3.2730710150064991E-2</v>
      </c>
      <c r="KD9" s="18" t="s">
        <v>471</v>
      </c>
      <c r="KE9" s="22">
        <v>1138</v>
      </c>
      <c r="KF9" s="20">
        <f t="shared" si="96"/>
        <v>3.6013797904996994E-2</v>
      </c>
      <c r="KG9" s="18" t="s">
        <v>471</v>
      </c>
      <c r="KH9" s="22">
        <v>1099</v>
      </c>
      <c r="KI9" s="20">
        <f t="shared" si="97"/>
        <v>3.670674682698731E-2</v>
      </c>
      <c r="KJ9" s="18" t="s">
        <v>471</v>
      </c>
      <c r="KK9" s="22">
        <v>1208</v>
      </c>
      <c r="KL9" s="20">
        <f t="shared" si="98"/>
        <v>4.0765362939965577E-2</v>
      </c>
      <c r="KM9" s="18" t="s">
        <v>471</v>
      </c>
      <c r="KN9" s="22">
        <v>1135</v>
      </c>
      <c r="KO9" s="20">
        <f t="shared" si="99"/>
        <v>3.8462841844860887E-2</v>
      </c>
      <c r="KP9" s="18" t="s">
        <v>471</v>
      </c>
      <c r="KQ9" s="22">
        <v>1142</v>
      </c>
      <c r="KR9" s="20">
        <f t="shared" si="100"/>
        <v>3.8953508203431457E-2</v>
      </c>
      <c r="KS9" s="18" t="s">
        <v>471</v>
      </c>
      <c r="KT9" s="22">
        <v>1175</v>
      </c>
      <c r="KU9" s="20">
        <f t="shared" si="101"/>
        <v>3.6195052829374984E-2</v>
      </c>
      <c r="KV9" s="18" t="s">
        <v>471</v>
      </c>
      <c r="KW9" s="22">
        <v>1278</v>
      </c>
      <c r="KX9" s="20">
        <f t="shared" si="102"/>
        <v>3.7105859125486328E-2</v>
      </c>
      <c r="KY9" s="18" t="s">
        <v>471</v>
      </c>
      <c r="KZ9" s="22">
        <v>1600</v>
      </c>
      <c r="LA9" s="20">
        <f t="shared" si="103"/>
        <v>3.587363512028878E-2</v>
      </c>
      <c r="LB9" s="18" t="s">
        <v>471</v>
      </c>
      <c r="LC9" s="22">
        <v>1403</v>
      </c>
      <c r="LD9" s="20">
        <f t="shared" si="104"/>
        <v>3.8940853201587612E-2</v>
      </c>
      <c r="LE9" s="18" t="s">
        <v>471</v>
      </c>
      <c r="LF9" s="22">
        <v>1338</v>
      </c>
      <c r="LG9" s="20">
        <f t="shared" si="105"/>
        <v>4.1699130488983077E-2</v>
      </c>
      <c r="LH9" s="18" t="s">
        <v>471</v>
      </c>
      <c r="LI9" s="22">
        <v>1145</v>
      </c>
      <c r="LJ9" s="20">
        <f t="shared" si="106"/>
        <v>3.3345953344788418E-2</v>
      </c>
      <c r="LK9" s="18" t="s">
        <v>471</v>
      </c>
      <c r="LL9" s="22">
        <v>1148</v>
      </c>
      <c r="LM9" s="20">
        <f t="shared" si="107"/>
        <v>3.2781267846944601E-2</v>
      </c>
      <c r="LN9" s="18" t="s">
        <v>471</v>
      </c>
      <c r="LO9" s="22">
        <v>1162</v>
      </c>
      <c r="LP9" s="20">
        <f t="shared" si="108"/>
        <v>3.5055962832232175E-2</v>
      </c>
      <c r="LQ9" s="18" t="s">
        <v>471</v>
      </c>
      <c r="LR9" s="22">
        <v>1181</v>
      </c>
      <c r="LS9" s="20">
        <f t="shared" si="109"/>
        <v>3.6107374342668461E-2</v>
      </c>
      <c r="LT9" s="18" t="s">
        <v>471</v>
      </c>
      <c r="LU9" s="22">
        <v>1237</v>
      </c>
      <c r="LV9" s="20">
        <f t="shared" si="110"/>
        <v>3.8801756587202009E-2</v>
      </c>
      <c r="LW9" s="18" t="s">
        <v>471</v>
      </c>
      <c r="LX9" s="22">
        <v>758</v>
      </c>
      <c r="LY9" s="20">
        <f t="shared" si="111"/>
        <v>2.4754253616798928E-2</v>
      </c>
      <c r="LZ9" s="18" t="s">
        <v>471</v>
      </c>
      <c r="MA9" s="22">
        <v>1056</v>
      </c>
      <c r="MB9" s="20">
        <f t="shared" si="112"/>
        <v>3.5277610743636001E-2</v>
      </c>
      <c r="MC9" s="18" t="s">
        <v>471</v>
      </c>
      <c r="MD9" s="22">
        <v>1248</v>
      </c>
      <c r="ME9" s="20">
        <f t="shared" si="113"/>
        <v>3.8778236957399868E-2</v>
      </c>
      <c r="MF9" s="18" t="s">
        <v>471</v>
      </c>
      <c r="MG9" s="22">
        <v>1377</v>
      </c>
      <c r="MH9" s="20">
        <f t="shared" si="114"/>
        <v>3.9973293079424058E-2</v>
      </c>
      <c r="MI9" s="18" t="s">
        <v>471</v>
      </c>
      <c r="MJ9" s="22">
        <v>1513</v>
      </c>
      <c r="MK9" s="20">
        <f t="shared" si="115"/>
        <v>3.8556611707143036E-2</v>
      </c>
      <c r="ML9" s="18" t="s">
        <v>471</v>
      </c>
      <c r="MM9" s="22">
        <v>1390</v>
      </c>
      <c r="MN9" s="20">
        <f t="shared" si="116"/>
        <v>4.0120071581134904E-2</v>
      </c>
      <c r="MO9" s="18" t="s">
        <v>471</v>
      </c>
      <c r="MP9" s="22">
        <v>1259</v>
      </c>
      <c r="MQ9" s="20">
        <f t="shared" si="117"/>
        <v>4.3263118105907016E-2</v>
      </c>
      <c r="MR9" s="18" t="s">
        <v>471</v>
      </c>
      <c r="MS9" s="22">
        <v>1161</v>
      </c>
      <c r="MT9" s="20">
        <f t="shared" si="118"/>
        <v>3.3954318135290852E-2</v>
      </c>
      <c r="MU9" s="18" t="s">
        <v>471</v>
      </c>
      <c r="MV9" s="22">
        <v>1107</v>
      </c>
      <c r="MW9" s="20">
        <f t="shared" si="119"/>
        <v>3.4833228445563247E-2</v>
      </c>
      <c r="MX9" s="18" t="s">
        <v>471</v>
      </c>
      <c r="MY9" s="22">
        <v>1171</v>
      </c>
      <c r="MZ9" s="20">
        <f t="shared" si="120"/>
        <v>3.8939877627028462E-2</v>
      </c>
      <c r="NA9" s="18" t="s">
        <v>471</v>
      </c>
      <c r="NB9" s="22">
        <v>1152</v>
      </c>
      <c r="NC9" s="20">
        <f t="shared" si="121"/>
        <v>4.1506034948657899E-2</v>
      </c>
      <c r="ND9" s="18" t="s">
        <v>471</v>
      </c>
      <c r="NE9" s="22">
        <v>1262</v>
      </c>
      <c r="NF9" s="20">
        <f t="shared" si="122"/>
        <v>4.309079113599891E-2</v>
      </c>
      <c r="NG9" s="18" t="s">
        <v>471</v>
      </c>
      <c r="NH9" s="22">
        <v>1042</v>
      </c>
      <c r="NI9" s="20">
        <f t="shared" si="123"/>
        <v>3.8776421554033935E-2</v>
      </c>
      <c r="NJ9" s="18" t="s">
        <v>471</v>
      </c>
      <c r="NK9" s="22">
        <v>1016</v>
      </c>
      <c r="NL9" s="20">
        <f t="shared" si="124"/>
        <v>3.7163027177292515E-2</v>
      </c>
      <c r="NM9" s="18" t="s">
        <v>471</v>
      </c>
      <c r="NN9" s="22">
        <v>1158</v>
      </c>
      <c r="NO9" s="20" t="e">
        <f>#N/A</f>
        <v>#N/A</v>
      </c>
      <c r="NP9" s="18" t="s">
        <v>1203</v>
      </c>
      <c r="NQ9" s="22">
        <v>1444</v>
      </c>
      <c r="NR9" s="20" t="e">
        <f>#N/A</f>
        <v>#N/A</v>
      </c>
      <c r="NS9" s="18" t="s">
        <v>471</v>
      </c>
      <c r="NT9" s="22">
        <v>1483</v>
      </c>
      <c r="NU9" s="20" t="e">
        <f>#N/A</f>
        <v>#N/A</v>
      </c>
      <c r="NV9" s="18" t="s">
        <v>1204</v>
      </c>
      <c r="NW9" s="22">
        <v>1218</v>
      </c>
      <c r="NX9" s="20" t="e">
        <f>#N/A</f>
        <v>#N/A</v>
      </c>
      <c r="NY9" s="18" t="s">
        <v>1204</v>
      </c>
      <c r="NZ9" s="22">
        <v>1156</v>
      </c>
      <c r="OA9" s="20" t="e">
        <f>#N/A</f>
        <v>#N/A</v>
      </c>
      <c r="OB9" s="18" t="s">
        <v>471</v>
      </c>
      <c r="OC9" s="22">
        <v>1018</v>
      </c>
      <c r="OD9" s="20" t="e">
        <f>#N/A</f>
        <v>#N/A</v>
      </c>
      <c r="OE9" s="18" t="s">
        <v>471</v>
      </c>
      <c r="OF9" s="22">
        <v>1254</v>
      </c>
      <c r="OG9" s="20" t="e">
        <f>#N/A</f>
        <v>#N/A</v>
      </c>
      <c r="OH9" s="18" t="s">
        <v>471</v>
      </c>
      <c r="OI9" s="22">
        <v>1114</v>
      </c>
      <c r="OJ9" s="20" t="e">
        <f>#N/A</f>
        <v>#N/A</v>
      </c>
      <c r="OK9" s="18" t="s">
        <v>471</v>
      </c>
      <c r="OL9" s="22">
        <v>1148</v>
      </c>
      <c r="OM9" s="20" t="e">
        <f>#N/A</f>
        <v>#N/A</v>
      </c>
      <c r="ON9" s="18" t="s">
        <v>471</v>
      </c>
      <c r="OO9" s="22">
        <v>1137</v>
      </c>
      <c r="OP9" s="20" t="e">
        <f>#N/A</f>
        <v>#N/A</v>
      </c>
      <c r="OQ9" s="18" t="s">
        <v>1203</v>
      </c>
      <c r="OR9" s="22">
        <v>1258</v>
      </c>
      <c r="OS9" s="20" t="e">
        <f>#N/A</f>
        <v>#N/A</v>
      </c>
      <c r="OT9" s="18" t="s">
        <v>1203</v>
      </c>
      <c r="OU9" s="22">
        <v>1179</v>
      </c>
      <c r="OV9" s="20" t="e">
        <f>#N/A</f>
        <v>#N/A</v>
      </c>
      <c r="OW9" s="18" t="s">
        <v>1203</v>
      </c>
      <c r="OX9" s="22">
        <v>1187</v>
      </c>
      <c r="OY9" s="20" t="e">
        <f>#N/A</f>
        <v>#N/A</v>
      </c>
      <c r="OZ9" s="18" t="s">
        <v>1203</v>
      </c>
      <c r="PA9" s="22">
        <v>1333</v>
      </c>
      <c r="PB9" s="20" t="e">
        <f>#N/A</f>
        <v>#N/A</v>
      </c>
      <c r="PC9" s="18" t="s">
        <v>1203</v>
      </c>
      <c r="PD9" s="22">
        <v>1633</v>
      </c>
      <c r="PE9" s="20" t="e">
        <f>#N/A</f>
        <v>#N/A</v>
      </c>
      <c r="PF9" s="18" t="s">
        <v>1208</v>
      </c>
      <c r="PG9" s="22">
        <v>1234</v>
      </c>
      <c r="PH9" s="20" t="e">
        <f>#N/A</f>
        <v>#N/A</v>
      </c>
      <c r="PI9" s="18" t="s">
        <v>1208</v>
      </c>
      <c r="PJ9" s="22">
        <v>1130</v>
      </c>
      <c r="PK9" s="20" t="e">
        <f>#N/A</f>
        <v>#N/A</v>
      </c>
      <c r="PL9" s="18" t="s">
        <v>1203</v>
      </c>
      <c r="PM9" s="22">
        <v>1411</v>
      </c>
      <c r="PN9" s="20" t="e">
        <f>#N/A</f>
        <v>#N/A</v>
      </c>
      <c r="PO9" s="18" t="s">
        <v>1208</v>
      </c>
      <c r="PP9" s="22">
        <v>1099</v>
      </c>
      <c r="PQ9" s="20" t="e">
        <f>#N/A</f>
        <v>#N/A</v>
      </c>
      <c r="PR9" s="18" t="s">
        <v>1208</v>
      </c>
      <c r="PS9" s="22">
        <v>850</v>
      </c>
      <c r="PT9" s="20" t="e">
        <f>#N/A</f>
        <v>#N/A</v>
      </c>
      <c r="PU9" s="18" t="s">
        <v>471</v>
      </c>
      <c r="PV9" s="22">
        <v>559</v>
      </c>
      <c r="PW9" s="20" t="e">
        <f>#N/A</f>
        <v>#N/A</v>
      </c>
      <c r="PX9" s="18" t="s">
        <v>1208</v>
      </c>
      <c r="PY9" s="22">
        <v>456</v>
      </c>
      <c r="PZ9" s="20" t="e">
        <f>#N/A</f>
        <v>#N/A</v>
      </c>
      <c r="QA9" s="18" t="s">
        <v>1208</v>
      </c>
      <c r="QB9" s="22">
        <v>344</v>
      </c>
      <c r="QC9" s="20" t="e">
        <f>#N/A</f>
        <v>#N/A</v>
      </c>
      <c r="QD9" s="18" t="s">
        <v>471</v>
      </c>
      <c r="QE9" s="22">
        <v>255</v>
      </c>
      <c r="QF9" s="20" t="e">
        <f>#N/A</f>
        <v>#N/A</v>
      </c>
      <c r="QG9" s="18" t="s">
        <v>1204</v>
      </c>
      <c r="QH9" s="22">
        <v>1968</v>
      </c>
      <c r="QI9" s="20">
        <f>QH9/QH$22</f>
        <v>9.5803719209424598E-2</v>
      </c>
      <c r="QJ9" s="18" t="s">
        <v>1204</v>
      </c>
      <c r="QK9" s="22">
        <v>1413</v>
      </c>
      <c r="QL9" s="20">
        <f>QK9/QK$22</f>
        <v>6.5926375215788743E-2</v>
      </c>
      <c r="QM9" s="18" t="s">
        <v>1204</v>
      </c>
      <c r="QN9" s="22">
        <v>2264</v>
      </c>
      <c r="QO9" s="20">
        <f>QN9/QN$22</f>
        <v>9.7733649902870715E-2</v>
      </c>
      <c r="QP9" s="18" t="s">
        <v>1203</v>
      </c>
      <c r="QQ9" s="22">
        <v>855</v>
      </c>
      <c r="QR9" s="20">
        <f>QQ9/QQ$22</f>
        <v>4.5641381519244115E-2</v>
      </c>
      <c r="QS9" s="18" t="s">
        <v>1203</v>
      </c>
      <c r="QT9" s="22">
        <v>776</v>
      </c>
      <c r="QU9" s="20">
        <f>QT9/QT$22</f>
        <v>4.6862733256839179E-2</v>
      </c>
      <c r="QV9" s="18" t="s">
        <v>1203</v>
      </c>
      <c r="QW9" s="22">
        <v>859</v>
      </c>
      <c r="QX9" s="20">
        <f>QW9/QW$22</f>
        <v>4.6880969273590568E-2</v>
      </c>
      <c r="QY9" s="18"/>
      <c r="RA9" s="20"/>
      <c r="RB9" s="18"/>
      <c r="RD9" s="20"/>
      <c r="RE9" s="18"/>
      <c r="RG9" s="20"/>
      <c r="RH9" s="18"/>
      <c r="RJ9" s="20"/>
      <c r="RK9" s="18"/>
      <c r="RM9" s="20"/>
      <c r="RN9" s="18"/>
      <c r="RP9" s="20"/>
      <c r="RQ9" s="18"/>
      <c r="RS9" s="20"/>
      <c r="RT9" s="18"/>
      <c r="RV9" s="20"/>
      <c r="RW9" s="18"/>
      <c r="RY9" s="20"/>
      <c r="RZ9" s="18"/>
      <c r="SB9" s="20"/>
      <c r="SC9" s="18"/>
      <c r="SE9" s="20"/>
      <c r="SF9" s="18"/>
      <c r="SH9" s="20"/>
      <c r="SI9" s="18"/>
      <c r="SK9" s="20"/>
      <c r="SL9" s="18"/>
      <c r="SN9" s="20"/>
      <c r="SO9" s="18"/>
      <c r="SQ9" s="20"/>
      <c r="SR9" s="18"/>
      <c r="ST9" s="20"/>
      <c r="SU9" s="18"/>
      <c r="SW9" s="20"/>
      <c r="SX9" s="18"/>
      <c r="SY9" s="24"/>
    </row>
    <row r="10" spans="1:519" s="22" customFormat="1" x14ac:dyDescent="0.25">
      <c r="A10" s="18"/>
      <c r="B10" s="19"/>
      <c r="C10" s="20"/>
      <c r="D10" s="18"/>
      <c r="E10" s="19"/>
      <c r="F10" s="20"/>
      <c r="G10" s="18"/>
      <c r="H10" s="19"/>
      <c r="I10" s="20"/>
      <c r="J10" s="18"/>
      <c r="K10" s="19"/>
      <c r="L10" s="20"/>
      <c r="M10" s="18"/>
      <c r="N10" s="19"/>
      <c r="O10" s="20"/>
      <c r="P10" s="18"/>
      <c r="Q10" s="19"/>
      <c r="R10" s="20"/>
      <c r="S10" s="18"/>
      <c r="T10" s="19"/>
      <c r="U10" s="20"/>
      <c r="V10" s="18"/>
      <c r="W10" s="19"/>
      <c r="X10" s="20"/>
      <c r="Y10" s="18"/>
      <c r="Z10" s="19"/>
      <c r="AA10" s="20"/>
      <c r="AB10" s="18"/>
      <c r="AC10" s="19"/>
      <c r="AD10" s="20"/>
      <c r="AE10" s="18"/>
      <c r="AF10" s="19"/>
      <c r="AG10" s="20"/>
      <c r="AH10" s="18"/>
      <c r="AI10" s="19"/>
      <c r="AJ10" s="20"/>
      <c r="AK10" s="18"/>
      <c r="AL10" s="19"/>
      <c r="AM10" s="20"/>
      <c r="AN10" s="18"/>
      <c r="AO10" s="19"/>
      <c r="AP10" s="20"/>
      <c r="AQ10" s="18"/>
      <c r="AR10" s="19"/>
      <c r="AS10" s="20"/>
      <c r="AT10" s="18"/>
      <c r="AU10" s="19"/>
      <c r="AV10" s="20"/>
      <c r="AW10" s="18"/>
      <c r="AX10" s="19"/>
      <c r="AY10" s="20"/>
      <c r="AZ10" s="18"/>
      <c r="BA10" s="19"/>
      <c r="BB10" s="20"/>
      <c r="BC10" s="18"/>
      <c r="BD10" s="19"/>
      <c r="BE10" s="20"/>
      <c r="BF10" s="18"/>
      <c r="BG10" s="19"/>
      <c r="BH10" s="20"/>
      <c r="BI10" s="18"/>
      <c r="BJ10" s="19"/>
      <c r="BK10" s="20"/>
      <c r="BL10" s="18"/>
      <c r="BM10" s="19"/>
      <c r="BN10" s="20"/>
      <c r="BO10" s="18"/>
      <c r="BP10" s="19"/>
      <c r="BQ10" s="20"/>
      <c r="BR10" s="18" t="s">
        <v>1207</v>
      </c>
      <c r="BS10" s="19">
        <v>324</v>
      </c>
      <c r="BT10" s="20">
        <f t="shared" si="23"/>
        <v>5.0553908566078949E-2</v>
      </c>
      <c r="BU10" s="18" t="s">
        <v>1207</v>
      </c>
      <c r="BV10" s="19">
        <v>330</v>
      </c>
      <c r="BW10" s="20">
        <f t="shared" si="24"/>
        <v>4.7674082635076567E-2</v>
      </c>
      <c r="BX10" s="18" t="s">
        <v>1207</v>
      </c>
      <c r="BY10" s="19">
        <v>294</v>
      </c>
      <c r="BZ10" s="20">
        <f t="shared" si="25"/>
        <v>4.0827662824607695E-2</v>
      </c>
      <c r="CA10" s="18" t="s">
        <v>1207</v>
      </c>
      <c r="CB10" s="19">
        <v>324</v>
      </c>
      <c r="CC10" s="20">
        <f t="shared" si="26"/>
        <v>4.2794875181614053E-2</v>
      </c>
      <c r="CD10" s="18" t="s">
        <v>1207</v>
      </c>
      <c r="CE10" s="19">
        <v>338</v>
      </c>
      <c r="CF10" s="20">
        <f t="shared" si="27"/>
        <v>4.1134233905318243E-2</v>
      </c>
      <c r="CG10" s="18" t="s">
        <v>1207</v>
      </c>
      <c r="CH10" s="19">
        <v>315</v>
      </c>
      <c r="CI10" s="20">
        <f t="shared" si="28"/>
        <v>4.3859649122807015E-2</v>
      </c>
      <c r="CJ10" s="18" t="s">
        <v>1202</v>
      </c>
      <c r="CK10" s="19">
        <v>364</v>
      </c>
      <c r="CL10" s="20">
        <f t="shared" si="29"/>
        <v>4.5094152626362738E-2</v>
      </c>
      <c r="CM10" s="18" t="s">
        <v>1206</v>
      </c>
      <c r="CN10" s="19">
        <v>419</v>
      </c>
      <c r="CO10" s="20">
        <f t="shared" si="30"/>
        <v>3.8703122113430632E-2</v>
      </c>
      <c r="CP10" s="18" t="s">
        <v>1206</v>
      </c>
      <c r="CQ10" s="19">
        <v>596</v>
      </c>
      <c r="CR10" s="20">
        <f t="shared" si="31"/>
        <v>3.2993799822852082E-2</v>
      </c>
      <c r="CS10" s="18" t="s">
        <v>1211</v>
      </c>
      <c r="CT10" s="19">
        <v>644</v>
      </c>
      <c r="CU10" s="20">
        <f t="shared" si="32"/>
        <v>3.0216299910852531E-2</v>
      </c>
      <c r="CV10" s="18" t="s">
        <v>1206</v>
      </c>
      <c r="CW10" s="19">
        <v>497</v>
      </c>
      <c r="CX10" s="20">
        <f t="shared" si="33"/>
        <v>2.9723102685246097E-2</v>
      </c>
      <c r="CY10" s="18" t="s">
        <v>1206</v>
      </c>
      <c r="CZ10" s="19">
        <v>523</v>
      </c>
      <c r="DA10" s="20">
        <f t="shared" si="34"/>
        <v>3.2070149619818494E-2</v>
      </c>
      <c r="DB10" s="18" t="s">
        <v>1203</v>
      </c>
      <c r="DC10" s="19">
        <v>783</v>
      </c>
      <c r="DD10" s="20">
        <f t="shared" si="35"/>
        <v>4.1878376210087179E-2</v>
      </c>
      <c r="DE10" s="18" t="s">
        <v>1203</v>
      </c>
      <c r="DF10" s="19">
        <v>895</v>
      </c>
      <c r="DG10" s="20">
        <f t="shared" si="36"/>
        <v>4.7334461603554048E-2</v>
      </c>
      <c r="DH10" s="18" t="s">
        <v>1207</v>
      </c>
      <c r="DI10" s="19">
        <v>786</v>
      </c>
      <c r="DJ10" s="20">
        <f t="shared" si="37"/>
        <v>4.4294167371090445E-2</v>
      </c>
      <c r="DK10" s="18" t="s">
        <v>1206</v>
      </c>
      <c r="DL10" s="19">
        <v>489</v>
      </c>
      <c r="DM10" s="20">
        <f t="shared" si="38"/>
        <v>3.1186224489795918E-2</v>
      </c>
      <c r="DN10" s="18" t="s">
        <v>1206</v>
      </c>
      <c r="DO10" s="19">
        <v>583</v>
      </c>
      <c r="DP10" s="20">
        <f t="shared" si="39"/>
        <v>3.3588753816903842E-2</v>
      </c>
      <c r="DQ10" s="18" t="s">
        <v>1206</v>
      </c>
      <c r="DR10" s="19">
        <v>598</v>
      </c>
      <c r="DS10" s="20">
        <f t="shared" si="40"/>
        <v>3.5727088063089975E-2</v>
      </c>
      <c r="DT10" s="18" t="s">
        <v>1206</v>
      </c>
      <c r="DU10" s="19">
        <v>514</v>
      </c>
      <c r="DV10" s="20">
        <f t="shared" si="41"/>
        <v>3.2414706438796743E-2</v>
      </c>
      <c r="DW10" s="18" t="s">
        <v>1206</v>
      </c>
      <c r="DX10" s="19">
        <v>598</v>
      </c>
      <c r="DY10" s="20">
        <f t="shared" si="42"/>
        <v>3.5143394452280208E-2</v>
      </c>
      <c r="DZ10" s="18" t="s">
        <v>1206</v>
      </c>
      <c r="EA10" s="19">
        <v>638</v>
      </c>
      <c r="EB10" s="20">
        <f t="shared" si="43"/>
        <v>3.4907260491327897E-2</v>
      </c>
      <c r="EC10" s="18" t="s">
        <v>1206</v>
      </c>
      <c r="ED10" s="19">
        <v>585</v>
      </c>
      <c r="EE10" s="20">
        <f t="shared" si="44"/>
        <v>2.2418946884341227E-2</v>
      </c>
      <c r="EF10" s="18" t="s">
        <v>1206</v>
      </c>
      <c r="EG10" s="19">
        <v>578</v>
      </c>
      <c r="EH10" s="20">
        <f t="shared" si="45"/>
        <v>2.969737450547192E-2</v>
      </c>
      <c r="EI10" s="18" t="s">
        <v>1206</v>
      </c>
      <c r="EJ10" s="19">
        <v>461</v>
      </c>
      <c r="EK10" s="20">
        <f t="shared" si="46"/>
        <v>2.7289409814716156E-2</v>
      </c>
      <c r="EL10" s="18" t="s">
        <v>471</v>
      </c>
      <c r="EM10" s="19">
        <v>789</v>
      </c>
      <c r="EN10" s="20">
        <f t="shared" si="47"/>
        <v>3.8051603568844947E-2</v>
      </c>
      <c r="EO10" s="18" t="s">
        <v>1210</v>
      </c>
      <c r="EP10" s="19">
        <v>777</v>
      </c>
      <c r="EQ10" s="20">
        <f t="shared" si="48"/>
        <v>3.5704438930245379E-2</v>
      </c>
      <c r="ER10" s="18" t="s">
        <v>1206</v>
      </c>
      <c r="ES10" s="19">
        <v>403</v>
      </c>
      <c r="ET10" s="20">
        <f t="shared" si="49"/>
        <v>1.9984131706833285E-2</v>
      </c>
      <c r="EU10" s="18" t="s">
        <v>1206</v>
      </c>
      <c r="EV10" s="19">
        <v>493</v>
      </c>
      <c r="EW10" s="20">
        <f t="shared" si="50"/>
        <v>2.5048267452494666E-2</v>
      </c>
      <c r="EX10" s="18" t="s">
        <v>1211</v>
      </c>
      <c r="EY10" s="19">
        <v>461</v>
      </c>
      <c r="EZ10" s="20">
        <f t="shared" si="51"/>
        <v>2.234609791565681E-2</v>
      </c>
      <c r="FA10" s="18" t="s">
        <v>1211</v>
      </c>
      <c r="FB10" s="19">
        <v>444</v>
      </c>
      <c r="FC10" s="20">
        <f t="shared" si="52"/>
        <v>2.1811750835134605E-2</v>
      </c>
      <c r="FD10" s="18" t="s">
        <v>1206</v>
      </c>
      <c r="FE10" s="19">
        <v>508</v>
      </c>
      <c r="FF10" s="20">
        <f t="shared" si="53"/>
        <v>2.5959425622157493E-2</v>
      </c>
      <c r="FG10" s="18" t="s">
        <v>1206</v>
      </c>
      <c r="FH10" s="19">
        <v>533</v>
      </c>
      <c r="FI10" s="20">
        <f t="shared" si="54"/>
        <v>2.5574588551413081E-2</v>
      </c>
      <c r="FJ10" s="18" t="s">
        <v>1206</v>
      </c>
      <c r="FK10" s="19">
        <v>533</v>
      </c>
      <c r="FL10" s="20">
        <f t="shared" si="55"/>
        <v>2.1323411745879341E-2</v>
      </c>
      <c r="FM10" s="18" t="s">
        <v>1206</v>
      </c>
      <c r="FN10" s="19">
        <v>600</v>
      </c>
      <c r="FO10" s="20">
        <f t="shared" si="56"/>
        <v>2.1782537665638046E-2</v>
      </c>
      <c r="FP10" s="18" t="s">
        <v>1206</v>
      </c>
      <c r="FQ10" s="19">
        <v>740</v>
      </c>
      <c r="FR10" s="20">
        <f t="shared" si="57"/>
        <v>3.1256599788806759E-2</v>
      </c>
      <c r="FS10" s="18" t="s">
        <v>1211</v>
      </c>
      <c r="FT10" s="19">
        <v>506</v>
      </c>
      <c r="FU10" s="20">
        <f t="shared" si="58"/>
        <v>2.3076572262507412E-2</v>
      </c>
      <c r="FV10" s="18" t="s">
        <v>1203</v>
      </c>
      <c r="FW10" s="19">
        <v>1122</v>
      </c>
      <c r="FX10" s="20">
        <f t="shared" si="59"/>
        <v>4.21281868358803E-2</v>
      </c>
      <c r="FY10" s="21"/>
      <c r="FZ10" s="18" t="s">
        <v>1211</v>
      </c>
      <c r="GA10" s="22">
        <v>629</v>
      </c>
      <c r="GB10" s="20">
        <f t="shared" si="60"/>
        <v>2.4859694885779781E-2</v>
      </c>
      <c r="GC10" s="18" t="s">
        <v>1211</v>
      </c>
      <c r="GD10" s="22">
        <v>575</v>
      </c>
      <c r="GE10" s="20">
        <f t="shared" si="61"/>
        <v>2.2643144049775538E-2</v>
      </c>
      <c r="GF10" s="18" t="s">
        <v>1211</v>
      </c>
      <c r="GG10" s="22">
        <v>593</v>
      </c>
      <c r="GH10" s="20">
        <f t="shared" si="62"/>
        <v>2.2399335196796856E-2</v>
      </c>
      <c r="GI10" s="18" t="s">
        <v>1211</v>
      </c>
      <c r="GJ10" s="22">
        <v>613</v>
      </c>
      <c r="GK10" s="20">
        <f t="shared" si="63"/>
        <v>2.4370850395579055E-2</v>
      </c>
      <c r="GL10" s="18" t="s">
        <v>1211</v>
      </c>
      <c r="GM10" s="22">
        <v>558</v>
      </c>
      <c r="GN10" s="20">
        <f t="shared" si="64"/>
        <v>2.3586101952827798E-2</v>
      </c>
      <c r="GO10" s="18" t="s">
        <v>1211</v>
      </c>
      <c r="GP10" s="22">
        <v>594</v>
      </c>
      <c r="GQ10" s="20">
        <f t="shared" si="65"/>
        <v>2.3894766482963917E-2</v>
      </c>
      <c r="GR10" s="18" t="s">
        <v>1211</v>
      </c>
      <c r="GS10" s="22">
        <v>672</v>
      </c>
      <c r="GT10" s="20">
        <f t="shared" si="66"/>
        <v>2.4271318669411637E-2</v>
      </c>
      <c r="GU10" s="18" t="s">
        <v>1211</v>
      </c>
      <c r="GV10" s="22">
        <v>585</v>
      </c>
      <c r="GW10" s="20">
        <f t="shared" si="67"/>
        <v>1.6392523888250625E-2</v>
      </c>
      <c r="GX10" s="18" t="s">
        <v>1211</v>
      </c>
      <c r="GY10" s="22">
        <v>585</v>
      </c>
      <c r="GZ10" s="20">
        <f t="shared" si="68"/>
        <v>1.9020060474038432E-2</v>
      </c>
      <c r="HA10" s="18" t="s">
        <v>1211</v>
      </c>
      <c r="HB10" s="22">
        <v>430</v>
      </c>
      <c r="HC10" s="20">
        <f t="shared" si="69"/>
        <v>1.4759387657033021E-2</v>
      </c>
      <c r="HD10" s="18" t="s">
        <v>1210</v>
      </c>
      <c r="HE10" s="22">
        <v>1178</v>
      </c>
      <c r="HF10" s="20">
        <f t="shared" si="70"/>
        <v>4.0309334793320557E-2</v>
      </c>
      <c r="HG10" s="18" t="s">
        <v>1211</v>
      </c>
      <c r="HH10" s="22">
        <v>552</v>
      </c>
      <c r="HI10" s="20">
        <f t="shared" si="71"/>
        <v>1.8532196333848117E-2</v>
      </c>
      <c r="HJ10" s="18" t="s">
        <v>1211</v>
      </c>
      <c r="HK10" s="22">
        <v>536</v>
      </c>
      <c r="HL10" s="20">
        <f t="shared" si="72"/>
        <v>1.8194779184629487E-2</v>
      </c>
      <c r="HM10" s="18" t="s">
        <v>1211</v>
      </c>
      <c r="HN10" s="22">
        <v>516</v>
      </c>
      <c r="HO10" s="20">
        <f t="shared" si="73"/>
        <v>1.7112157591032698E-2</v>
      </c>
      <c r="HP10" s="18" t="s">
        <v>1211</v>
      </c>
      <c r="HQ10" s="22">
        <v>484</v>
      </c>
      <c r="HR10" s="20">
        <f t="shared" si="74"/>
        <v>1.556620461197054E-2</v>
      </c>
      <c r="HS10" s="18" t="s">
        <v>1211</v>
      </c>
      <c r="HT10" s="22">
        <v>495</v>
      </c>
      <c r="HU10" s="20">
        <f t="shared" si="75"/>
        <v>1.7333146578892081E-2</v>
      </c>
      <c r="HV10" s="18" t="s">
        <v>1211</v>
      </c>
      <c r="HW10" s="22">
        <v>481</v>
      </c>
      <c r="HX10" s="20">
        <f t="shared" si="76"/>
        <v>1.803930393039304E-2</v>
      </c>
      <c r="HY10" s="18" t="s">
        <v>1211</v>
      </c>
      <c r="HZ10" s="22">
        <v>512</v>
      </c>
      <c r="IA10" s="20">
        <f t="shared" si="77"/>
        <v>1.7704623258065631E-2</v>
      </c>
      <c r="IB10" s="18" t="s">
        <v>1211</v>
      </c>
      <c r="IC10" s="22">
        <v>613</v>
      </c>
      <c r="ID10" s="20">
        <f t="shared" si="78"/>
        <v>1.8525234209731036E-2</v>
      </c>
      <c r="IE10" s="18" t="s">
        <v>1211</v>
      </c>
      <c r="IF10" s="22">
        <v>691</v>
      </c>
      <c r="IG10" s="20">
        <f t="shared" si="79"/>
        <v>1.7125154894671622E-2</v>
      </c>
      <c r="IH10" s="18" t="s">
        <v>1211</v>
      </c>
      <c r="II10" s="22">
        <v>530</v>
      </c>
      <c r="IJ10" s="20">
        <f t="shared" si="80"/>
        <v>1.6748830742004804E-2</v>
      </c>
      <c r="IK10" s="18" t="s">
        <v>1211</v>
      </c>
      <c r="IL10" s="22">
        <v>627</v>
      </c>
      <c r="IM10" s="20">
        <f t="shared" si="81"/>
        <v>2.0017878807228145E-2</v>
      </c>
      <c r="IN10" s="18" t="s">
        <v>1211</v>
      </c>
      <c r="IO10" s="22">
        <v>761</v>
      </c>
      <c r="IP10" s="20">
        <f t="shared" si="82"/>
        <v>2.2727272727272728E-2</v>
      </c>
      <c r="IQ10" s="18" t="s">
        <v>1211</v>
      </c>
      <c r="IR10" s="22">
        <v>690</v>
      </c>
      <c r="IS10" s="20">
        <f t="shared" si="83"/>
        <v>2.1858269712041054E-2</v>
      </c>
      <c r="IT10" s="18" t="s">
        <v>1211</v>
      </c>
      <c r="IU10" s="22">
        <v>631</v>
      </c>
      <c r="IV10" s="20">
        <f t="shared" si="84"/>
        <v>2.0734752891692954E-2</v>
      </c>
      <c r="IW10" s="18" t="s">
        <v>1211</v>
      </c>
      <c r="IX10" s="22">
        <v>604</v>
      </c>
      <c r="IY10" s="20">
        <f t="shared" si="85"/>
        <v>2.0117909602637978E-2</v>
      </c>
      <c r="IZ10" s="18" t="s">
        <v>1211</v>
      </c>
      <c r="JA10" s="22">
        <v>490</v>
      </c>
      <c r="JB10" s="20">
        <f t="shared" si="86"/>
        <v>1.6269340593664919E-2</v>
      </c>
      <c r="JC10" s="18" t="s">
        <v>1211</v>
      </c>
      <c r="JD10" s="22">
        <v>467</v>
      </c>
      <c r="JE10" s="20">
        <f t="shared" si="87"/>
        <v>1.6236701202976149E-2</v>
      </c>
      <c r="JF10" s="18" t="s">
        <v>1211</v>
      </c>
      <c r="JG10" s="22">
        <v>460</v>
      </c>
      <c r="JH10" s="20">
        <f t="shared" si="88"/>
        <v>1.6525362839488432E-2</v>
      </c>
      <c r="JI10" s="18" t="s">
        <v>1211</v>
      </c>
      <c r="JJ10" s="22">
        <v>350</v>
      </c>
      <c r="JK10" s="20">
        <f t="shared" si="89"/>
        <v>1.1809960858415441E-2</v>
      </c>
      <c r="JL10" s="18" t="s">
        <v>1211</v>
      </c>
      <c r="JM10" s="22">
        <v>367</v>
      </c>
      <c r="JN10" s="20">
        <f t="shared" si="90"/>
        <v>1.0575454571650865E-2</v>
      </c>
      <c r="JO10" s="18" t="s">
        <v>1211</v>
      </c>
      <c r="JP10" s="22">
        <v>446</v>
      </c>
      <c r="JQ10" s="20">
        <f t="shared" si="91"/>
        <v>1.2182131053508509E-2</v>
      </c>
      <c r="JR10" s="18" t="s">
        <v>1211</v>
      </c>
      <c r="JS10" s="22">
        <v>441</v>
      </c>
      <c r="JT10" s="20">
        <f t="shared" si="92"/>
        <v>1.4021811707099933E-2</v>
      </c>
      <c r="JU10" s="18" t="s">
        <v>1211</v>
      </c>
      <c r="JV10" s="22">
        <v>389</v>
      </c>
      <c r="JW10" s="20">
        <f t="shared" si="93"/>
        <v>1.3977219647156048E-2</v>
      </c>
      <c r="JX10" s="18" t="s">
        <v>1211</v>
      </c>
      <c r="JY10" s="22">
        <v>564</v>
      </c>
      <c r="JZ10" s="20">
        <f t="shared" si="94"/>
        <v>1.8372532412535017E-2</v>
      </c>
      <c r="KA10" s="18" t="s">
        <v>1211</v>
      </c>
      <c r="KB10" s="22">
        <v>601</v>
      </c>
      <c r="KC10" s="20">
        <f t="shared" si="95"/>
        <v>1.7753751624719368E-2</v>
      </c>
      <c r="KD10" s="18" t="s">
        <v>1211</v>
      </c>
      <c r="KE10" s="22">
        <v>539</v>
      </c>
      <c r="KF10" s="20">
        <f t="shared" si="96"/>
        <v>1.7057501819677839E-2</v>
      </c>
      <c r="KG10" s="18" t="s">
        <v>1211</v>
      </c>
      <c r="KH10" s="22">
        <v>408</v>
      </c>
      <c r="KI10" s="20">
        <f t="shared" si="97"/>
        <v>1.3627254509018036E-2</v>
      </c>
      <c r="KJ10" s="18" t="s">
        <v>1211</v>
      </c>
      <c r="KK10" s="22">
        <v>510</v>
      </c>
      <c r="KL10" s="20">
        <f t="shared" si="98"/>
        <v>1.7210542300813283E-2</v>
      </c>
      <c r="KM10" s="18" t="s">
        <v>1211</v>
      </c>
      <c r="KN10" s="22">
        <v>399</v>
      </c>
      <c r="KO10" s="20">
        <f t="shared" si="99"/>
        <v>1.3521298586871802E-2</v>
      </c>
      <c r="KP10" s="18" t="s">
        <v>1211</v>
      </c>
      <c r="KQ10" s="22">
        <v>458</v>
      </c>
      <c r="KR10" s="20">
        <f t="shared" si="100"/>
        <v>1.562233516389808E-2</v>
      </c>
      <c r="KS10" s="18" t="s">
        <v>1211</v>
      </c>
      <c r="KT10" s="22">
        <v>533</v>
      </c>
      <c r="KU10" s="20">
        <f t="shared" si="101"/>
        <v>1.6418692049410096E-2</v>
      </c>
      <c r="KV10" s="18" t="s">
        <v>1211</v>
      </c>
      <c r="KW10" s="22">
        <v>514</v>
      </c>
      <c r="KX10" s="20">
        <f t="shared" si="102"/>
        <v>1.4923639742175251E-2</v>
      </c>
      <c r="KY10" s="18" t="s">
        <v>1211</v>
      </c>
      <c r="KZ10" s="22">
        <v>713</v>
      </c>
      <c r="LA10" s="20">
        <f t="shared" si="103"/>
        <v>1.598618865047869E-2</v>
      </c>
      <c r="LB10" s="18" t="s">
        <v>1211</v>
      </c>
      <c r="LC10" s="22">
        <v>630</v>
      </c>
      <c r="LD10" s="20">
        <f t="shared" si="104"/>
        <v>1.7485914124732854E-2</v>
      </c>
      <c r="LE10" s="18" t="s">
        <v>1211</v>
      </c>
      <c r="LF10" s="22">
        <v>542</v>
      </c>
      <c r="LG10" s="20">
        <f t="shared" si="105"/>
        <v>1.689157602767476E-2</v>
      </c>
      <c r="LH10" s="18" t="s">
        <v>1211</v>
      </c>
      <c r="LI10" s="22">
        <v>781</v>
      </c>
      <c r="LJ10" s="20">
        <f t="shared" si="106"/>
        <v>2.2745143722515071E-2</v>
      </c>
      <c r="LK10" s="18" t="s">
        <v>1211</v>
      </c>
      <c r="LL10" s="22">
        <v>682</v>
      </c>
      <c r="LM10" s="20">
        <f t="shared" si="107"/>
        <v>1.947458595088521E-2</v>
      </c>
      <c r="LN10" s="18" t="s">
        <v>1211</v>
      </c>
      <c r="LO10" s="22">
        <v>558</v>
      </c>
      <c r="LP10" s="20">
        <f t="shared" si="108"/>
        <v>1.6834102633722509E-2</v>
      </c>
      <c r="LQ10" s="18" t="s">
        <v>1211</v>
      </c>
      <c r="LR10" s="22">
        <v>593</v>
      </c>
      <c r="LS10" s="20">
        <f t="shared" si="109"/>
        <v>1.8130121071297543E-2</v>
      </c>
      <c r="LT10" s="18" t="s">
        <v>1211</v>
      </c>
      <c r="LU10" s="22">
        <v>601</v>
      </c>
      <c r="LV10" s="20">
        <f t="shared" si="110"/>
        <v>1.8851944792973651E-2</v>
      </c>
      <c r="LW10" s="18" t="s">
        <v>1211</v>
      </c>
      <c r="LX10" s="22">
        <v>440</v>
      </c>
      <c r="LY10" s="20">
        <f t="shared" si="111"/>
        <v>1.4369223735345025E-2</v>
      </c>
      <c r="LZ10" s="18" t="s">
        <v>1211</v>
      </c>
      <c r="MA10" s="22">
        <v>453</v>
      </c>
      <c r="MB10" s="20">
        <f t="shared" si="112"/>
        <v>1.5133293245139307E-2</v>
      </c>
      <c r="MC10" s="18" t="s">
        <v>1211</v>
      </c>
      <c r="MD10" s="22">
        <v>514</v>
      </c>
      <c r="ME10" s="20">
        <f t="shared" si="113"/>
        <v>1.5971164900723984E-2</v>
      </c>
      <c r="MF10" s="18" t="s">
        <v>1211</v>
      </c>
      <c r="MG10" s="22">
        <v>494</v>
      </c>
      <c r="MH10" s="20">
        <f t="shared" si="114"/>
        <v>1.434045517882025E-2</v>
      </c>
      <c r="MI10" s="18" t="s">
        <v>1211</v>
      </c>
      <c r="MJ10" s="22">
        <v>431</v>
      </c>
      <c r="MK10" s="20">
        <f t="shared" si="115"/>
        <v>1.0983410208710277E-2</v>
      </c>
      <c r="ML10" s="18" t="s">
        <v>1211</v>
      </c>
      <c r="MM10" s="22">
        <v>446</v>
      </c>
      <c r="MN10" s="20">
        <f t="shared" si="116"/>
        <v>1.2873058938982855E-2</v>
      </c>
      <c r="MO10" s="18" t="s">
        <v>1211</v>
      </c>
      <c r="MP10" s="22">
        <v>392</v>
      </c>
      <c r="MQ10" s="20">
        <f t="shared" si="117"/>
        <v>1.3470327480155321E-2</v>
      </c>
      <c r="MR10" s="18" t="s">
        <v>1211</v>
      </c>
      <c r="MS10" s="22">
        <v>585</v>
      </c>
      <c r="MT10" s="20">
        <f t="shared" si="118"/>
        <v>1.7108764951890738E-2</v>
      </c>
      <c r="MU10" s="18" t="s">
        <v>1211</v>
      </c>
      <c r="MV10" s="22">
        <v>497</v>
      </c>
      <c r="MW10" s="20">
        <f t="shared" si="119"/>
        <v>1.563876651982379E-2</v>
      </c>
      <c r="MX10" s="18" t="s">
        <v>1211</v>
      </c>
      <c r="MY10" s="22">
        <v>430</v>
      </c>
      <c r="MZ10" s="20">
        <f t="shared" si="120"/>
        <v>1.429901569566374E-2</v>
      </c>
      <c r="NA10" s="18" t="s">
        <v>1211</v>
      </c>
      <c r="NB10" s="22">
        <v>302</v>
      </c>
      <c r="NC10" s="20">
        <f t="shared" si="121"/>
        <v>1.0880922356332192E-2</v>
      </c>
      <c r="ND10" s="18" t="s">
        <v>1211</v>
      </c>
      <c r="NE10" s="22">
        <v>341</v>
      </c>
      <c r="NF10" s="20">
        <f t="shared" si="122"/>
        <v>1.1643391265749309E-2</v>
      </c>
      <c r="NG10" s="18" t="s">
        <v>1211</v>
      </c>
      <c r="NH10" s="22">
        <v>329</v>
      </c>
      <c r="NI10" s="20">
        <f t="shared" si="123"/>
        <v>1.2243227150937779E-2</v>
      </c>
      <c r="NJ10" s="18" t="s">
        <v>1212</v>
      </c>
      <c r="NK10" s="22">
        <v>518</v>
      </c>
      <c r="NL10" s="20">
        <f t="shared" si="124"/>
        <v>1.8947291415194412E-2</v>
      </c>
      <c r="NM10" s="18" t="s">
        <v>1212</v>
      </c>
      <c r="NN10" s="22">
        <v>628</v>
      </c>
      <c r="NO10" s="20" t="e">
        <f>#N/A</f>
        <v>#N/A</v>
      </c>
      <c r="NP10" s="18" t="s">
        <v>1213</v>
      </c>
      <c r="NQ10" s="22">
        <v>805</v>
      </c>
      <c r="NR10" s="20" t="e">
        <f>#N/A</f>
        <v>#N/A</v>
      </c>
      <c r="NS10" s="18" t="s">
        <v>1213</v>
      </c>
      <c r="NT10" s="22">
        <v>879</v>
      </c>
      <c r="NU10" s="20" t="e">
        <f>#N/A</f>
        <v>#N/A</v>
      </c>
      <c r="NV10" s="18" t="s">
        <v>1213</v>
      </c>
      <c r="NW10" s="22">
        <v>800</v>
      </c>
      <c r="NX10" s="20" t="e">
        <f>#N/A</f>
        <v>#N/A</v>
      </c>
      <c r="NY10" s="18" t="s">
        <v>1213</v>
      </c>
      <c r="NZ10" s="22">
        <v>798</v>
      </c>
      <c r="OA10" s="20" t="e">
        <f>#N/A</f>
        <v>#N/A</v>
      </c>
      <c r="OB10" s="18" t="s">
        <v>1213</v>
      </c>
      <c r="OC10" s="22">
        <v>971</v>
      </c>
      <c r="OD10" s="20" t="e">
        <f>#N/A</f>
        <v>#N/A</v>
      </c>
      <c r="OE10" s="18" t="s">
        <v>1213</v>
      </c>
      <c r="OF10" s="22">
        <v>944</v>
      </c>
      <c r="OG10" s="20" t="e">
        <f>#N/A</f>
        <v>#N/A</v>
      </c>
      <c r="OH10" s="18" t="s">
        <v>1213</v>
      </c>
      <c r="OI10" s="22">
        <v>844</v>
      </c>
      <c r="OJ10" s="20" t="e">
        <f>#N/A</f>
        <v>#N/A</v>
      </c>
      <c r="OK10" s="18" t="s">
        <v>1213</v>
      </c>
      <c r="OL10" s="22">
        <v>837</v>
      </c>
      <c r="OM10" s="20" t="e">
        <f>#N/A</f>
        <v>#N/A</v>
      </c>
      <c r="ON10" s="18" t="s">
        <v>1213</v>
      </c>
      <c r="OO10" s="22">
        <v>870</v>
      </c>
      <c r="OP10" s="20" t="e">
        <f>#N/A</f>
        <v>#N/A</v>
      </c>
      <c r="OQ10" s="18" t="s">
        <v>471</v>
      </c>
      <c r="OR10" s="22">
        <v>1133</v>
      </c>
      <c r="OS10" s="20" t="e">
        <f>#N/A</f>
        <v>#N/A</v>
      </c>
      <c r="OT10" s="18" t="s">
        <v>471</v>
      </c>
      <c r="OU10" s="22">
        <v>1036</v>
      </c>
      <c r="OV10" s="20" t="e">
        <f>#N/A</f>
        <v>#N/A</v>
      </c>
      <c r="OW10" s="18" t="s">
        <v>471</v>
      </c>
      <c r="OX10" s="22">
        <v>1025</v>
      </c>
      <c r="OY10" s="20" t="e">
        <f>#N/A</f>
        <v>#N/A</v>
      </c>
      <c r="OZ10" s="18" t="s">
        <v>471</v>
      </c>
      <c r="PA10" s="22">
        <v>1149</v>
      </c>
      <c r="PB10" s="20" t="e">
        <f>#N/A</f>
        <v>#N/A</v>
      </c>
      <c r="PC10" s="18" t="s">
        <v>471</v>
      </c>
      <c r="PD10" s="22">
        <v>1437</v>
      </c>
      <c r="PE10" s="20" t="e">
        <f>#N/A</f>
        <v>#N/A</v>
      </c>
      <c r="PF10" s="18" t="s">
        <v>471</v>
      </c>
      <c r="PG10" s="22">
        <v>1138</v>
      </c>
      <c r="PH10" s="20" t="e">
        <f>#N/A</f>
        <v>#N/A</v>
      </c>
      <c r="PI10" s="18" t="s">
        <v>1203</v>
      </c>
      <c r="PJ10" s="22">
        <v>1016</v>
      </c>
      <c r="PK10" s="20" t="e">
        <f>#N/A</f>
        <v>#N/A</v>
      </c>
      <c r="PL10" s="18" t="s">
        <v>471</v>
      </c>
      <c r="PM10" s="22">
        <v>788</v>
      </c>
      <c r="PN10" s="20" t="e">
        <f>#N/A</f>
        <v>#N/A</v>
      </c>
      <c r="PO10" s="18" t="s">
        <v>471</v>
      </c>
      <c r="PP10" s="22">
        <v>944</v>
      </c>
      <c r="PQ10" s="20" t="e">
        <f>#N/A</f>
        <v>#N/A</v>
      </c>
      <c r="PR10" s="18" t="s">
        <v>471</v>
      </c>
      <c r="PS10" s="22">
        <v>784</v>
      </c>
      <c r="PT10" s="20" t="e">
        <f>#N/A</f>
        <v>#N/A</v>
      </c>
      <c r="PU10" s="18" t="s">
        <v>1208</v>
      </c>
      <c r="PV10" s="22">
        <v>527</v>
      </c>
      <c r="PW10" s="20" t="e">
        <f>#N/A</f>
        <v>#N/A</v>
      </c>
      <c r="PX10" s="18" t="s">
        <v>471</v>
      </c>
      <c r="PY10" s="22">
        <v>314</v>
      </c>
      <c r="PZ10" s="20" t="e">
        <f>#N/A</f>
        <v>#N/A</v>
      </c>
      <c r="QA10" s="18" t="s">
        <v>471</v>
      </c>
      <c r="QB10" s="22">
        <v>293</v>
      </c>
      <c r="QC10" s="20" t="e">
        <f>#N/A</f>
        <v>#N/A</v>
      </c>
      <c r="QD10" s="18" t="s">
        <v>1214</v>
      </c>
      <c r="QE10" s="22">
        <v>238</v>
      </c>
      <c r="QF10" s="20" t="e">
        <f>#N/A</f>
        <v>#N/A</v>
      </c>
      <c r="QG10" s="18" t="s">
        <v>1215</v>
      </c>
      <c r="QH10" s="22">
        <v>117</v>
      </c>
      <c r="QI10" s="20">
        <f>QH9/QH$22</f>
        <v>9.5803719209424598E-2</v>
      </c>
      <c r="QJ10" s="18" t="s">
        <v>1215</v>
      </c>
      <c r="QK10" s="22">
        <v>151</v>
      </c>
      <c r="QL10" s="20">
        <f>QK9/QK$22</f>
        <v>6.5926375215788743E-2</v>
      </c>
      <c r="QM10" s="18" t="s">
        <v>1215</v>
      </c>
      <c r="QN10" s="22">
        <v>127</v>
      </c>
      <c r="QO10" s="20">
        <f>QN9/QN$22</f>
        <v>9.7733649902870715E-2</v>
      </c>
      <c r="QP10" s="18" t="s">
        <v>1214</v>
      </c>
      <c r="QQ10" s="22">
        <v>186</v>
      </c>
      <c r="QR10" s="20">
        <f>QQ9/QQ$22</f>
        <v>4.5641381519244115E-2</v>
      </c>
      <c r="QS10" s="18" t="s">
        <v>1214</v>
      </c>
      <c r="QT10" s="22">
        <v>162</v>
      </c>
      <c r="QU10" s="20">
        <f>QT9/QT$22</f>
        <v>4.6862733256839179E-2</v>
      </c>
      <c r="QV10" s="18" t="s">
        <v>1214</v>
      </c>
      <c r="QW10" s="22">
        <v>93</v>
      </c>
      <c r="QX10" s="20">
        <f>QW9/QW$22</f>
        <v>4.6880969273590568E-2</v>
      </c>
      <c r="QY10" s="18" t="s">
        <v>1214</v>
      </c>
      <c r="QZ10" s="22">
        <v>129</v>
      </c>
      <c r="RA10" s="20">
        <f>QZ9/QZ$22</f>
        <v>0</v>
      </c>
      <c r="RB10" s="18" t="s">
        <v>1214</v>
      </c>
      <c r="RC10" s="22">
        <v>104</v>
      </c>
      <c r="RD10" s="20">
        <f>RC9/RC$22</f>
        <v>0</v>
      </c>
      <c r="RE10" s="18" t="s">
        <v>1214</v>
      </c>
      <c r="RF10" s="22">
        <v>127</v>
      </c>
      <c r="RG10" s="20">
        <f>RF9/RF$22</f>
        <v>0</v>
      </c>
      <c r="RH10" s="18" t="s">
        <v>1214</v>
      </c>
      <c r="RI10" s="22">
        <v>132</v>
      </c>
      <c r="RJ10" s="20">
        <f>RI9/RI$22</f>
        <v>0</v>
      </c>
      <c r="RK10" s="18" t="s">
        <v>471</v>
      </c>
      <c r="RL10" s="22">
        <v>113</v>
      </c>
      <c r="RM10" s="20">
        <f>RL10/RL$22</f>
        <v>1.0171017101710171E-2</v>
      </c>
      <c r="RN10" s="18" t="s">
        <v>471</v>
      </c>
      <c r="RO10" s="22">
        <v>112</v>
      </c>
      <c r="RP10" s="20">
        <f>RO10/RO$22</f>
        <v>1.1489536315141567E-2</v>
      </c>
      <c r="RQ10" s="18" t="s">
        <v>471</v>
      </c>
      <c r="RR10" s="22">
        <v>164</v>
      </c>
      <c r="RS10" s="20">
        <f>RR10/RR$22</f>
        <v>1.4445521007663173E-2</v>
      </c>
      <c r="RT10" s="18" t="s">
        <v>471</v>
      </c>
      <c r="RU10" s="22">
        <v>189</v>
      </c>
      <c r="RV10" s="20">
        <f>RU10/RU$22</f>
        <v>1.6884045024120064E-2</v>
      </c>
      <c r="RW10" s="18" t="s">
        <v>471</v>
      </c>
      <c r="RX10" s="22">
        <v>225</v>
      </c>
      <c r="RY10" s="20">
        <f>RX10/RX$22</f>
        <v>1.8124697921701304E-2</v>
      </c>
      <c r="RZ10" s="18" t="s">
        <v>471</v>
      </c>
      <c r="SA10" s="22">
        <v>120</v>
      </c>
      <c r="SB10" s="20">
        <f>SA10/SA$22</f>
        <v>1.1827321111768185E-2</v>
      </c>
      <c r="SC10" s="18"/>
      <c r="SE10" s="20"/>
      <c r="SF10" s="18"/>
      <c r="SH10" s="20"/>
      <c r="SI10" s="18"/>
      <c r="SK10" s="20"/>
      <c r="SL10" s="18"/>
      <c r="SN10" s="20"/>
      <c r="SO10" s="18"/>
      <c r="SQ10" s="20"/>
      <c r="SR10" s="18"/>
      <c r="ST10" s="20"/>
      <c r="SU10" s="18"/>
      <c r="SW10" s="20"/>
      <c r="SX10" s="18"/>
      <c r="SY10" s="24"/>
    </row>
    <row r="11" spans="1:519" s="22" customFormat="1" x14ac:dyDescent="0.25">
      <c r="A11" s="18"/>
      <c r="B11" s="19"/>
      <c r="C11" s="20"/>
      <c r="D11" s="18"/>
      <c r="E11" s="19"/>
      <c r="F11" s="20"/>
      <c r="G11" s="18"/>
      <c r="H11" s="19"/>
      <c r="I11" s="20"/>
      <c r="J11" s="18"/>
      <c r="K11" s="19"/>
      <c r="L11" s="20"/>
      <c r="M11" s="18"/>
      <c r="N11" s="19"/>
      <c r="O11" s="20"/>
      <c r="P11" s="18"/>
      <c r="Q11" s="19"/>
      <c r="R11" s="20"/>
      <c r="S11" s="18"/>
      <c r="T11" s="19"/>
      <c r="U11" s="20"/>
      <c r="V11" s="18"/>
      <c r="W11" s="19"/>
      <c r="X11" s="20"/>
      <c r="Y11" s="18"/>
      <c r="Z11" s="19"/>
      <c r="AA11" s="20"/>
      <c r="AB11" s="18"/>
      <c r="AC11" s="19"/>
      <c r="AD11" s="20"/>
      <c r="AE11" s="18"/>
      <c r="AF11" s="19"/>
      <c r="AG11" s="20"/>
      <c r="AH11" s="18"/>
      <c r="AI11" s="19"/>
      <c r="AJ11" s="20"/>
      <c r="AK11" s="18"/>
      <c r="AL11" s="19"/>
      <c r="AM11" s="20"/>
      <c r="AN11" s="18"/>
      <c r="AO11" s="19"/>
      <c r="AP11" s="20"/>
      <c r="AQ11" s="18"/>
      <c r="AR11" s="19"/>
      <c r="AS11" s="20"/>
      <c r="AT11" s="18"/>
      <c r="AU11" s="19"/>
      <c r="AV11" s="20"/>
      <c r="AW11" s="18"/>
      <c r="AX11" s="19"/>
      <c r="AY11" s="20"/>
      <c r="AZ11" s="18"/>
      <c r="BA11" s="19"/>
      <c r="BB11" s="20"/>
      <c r="BC11" s="18"/>
      <c r="BD11" s="19"/>
      <c r="BE11" s="20"/>
      <c r="BF11" s="18"/>
      <c r="BG11" s="19"/>
      <c r="BH11" s="20"/>
      <c r="BI11" s="18"/>
      <c r="BJ11" s="19"/>
      <c r="BK11" s="20"/>
      <c r="BL11" s="18"/>
      <c r="BM11" s="19"/>
      <c r="BN11" s="20"/>
      <c r="BO11" s="18"/>
      <c r="BP11" s="19"/>
      <c r="BQ11" s="20"/>
      <c r="BR11" s="18"/>
      <c r="BS11" s="19"/>
      <c r="BT11" s="20"/>
      <c r="BU11" s="18"/>
      <c r="BV11" s="19"/>
      <c r="BW11" s="20"/>
      <c r="BX11" s="18"/>
      <c r="BY11" s="19"/>
      <c r="BZ11" s="20"/>
      <c r="CA11" s="18"/>
      <c r="CB11" s="19"/>
      <c r="CC11" s="20"/>
      <c r="CD11" s="18"/>
      <c r="CE11" s="19"/>
      <c r="CF11" s="20"/>
      <c r="CG11" s="18"/>
      <c r="CH11" s="19"/>
      <c r="CI11" s="20"/>
      <c r="CJ11" s="18"/>
      <c r="CK11" s="19"/>
      <c r="CL11" s="20"/>
      <c r="CM11" s="18" t="s">
        <v>1211</v>
      </c>
      <c r="CN11" s="19">
        <v>153</v>
      </c>
      <c r="CO11" s="20">
        <f t="shared" si="30"/>
        <v>1.4132643635691854E-2</v>
      </c>
      <c r="CP11" s="18" t="s">
        <v>1211</v>
      </c>
      <c r="CQ11" s="19">
        <v>240</v>
      </c>
      <c r="CR11" s="20">
        <f t="shared" si="31"/>
        <v>1.3286093888396812E-2</v>
      </c>
      <c r="CS11" s="18" t="s">
        <v>1206</v>
      </c>
      <c r="CT11" s="19">
        <v>338</v>
      </c>
      <c r="CU11" s="20">
        <f t="shared" si="32"/>
        <v>1.5858865481161732E-2</v>
      </c>
      <c r="CV11" s="18" t="s">
        <v>1211</v>
      </c>
      <c r="CW11" s="19">
        <v>223</v>
      </c>
      <c r="CX11" s="20">
        <f t="shared" si="33"/>
        <v>1.3336522935231146E-2</v>
      </c>
      <c r="CY11" s="18" t="s">
        <v>1211</v>
      </c>
      <c r="CZ11" s="19">
        <v>264</v>
      </c>
      <c r="DA11" s="20">
        <f t="shared" si="34"/>
        <v>1.6188373804267846E-2</v>
      </c>
      <c r="DB11" s="18" t="s">
        <v>1211</v>
      </c>
      <c r="DC11" s="19">
        <v>352</v>
      </c>
      <c r="DD11" s="20">
        <f t="shared" si="35"/>
        <v>1.8826549713857839E-2</v>
      </c>
      <c r="DE11" s="18" t="s">
        <v>1211</v>
      </c>
      <c r="DF11" s="19">
        <v>301</v>
      </c>
      <c r="DG11" s="20">
        <f t="shared" si="36"/>
        <v>1.5919187645441084E-2</v>
      </c>
      <c r="DH11" s="18" t="s">
        <v>1211</v>
      </c>
      <c r="DI11" s="19">
        <v>325</v>
      </c>
      <c r="DJ11" s="20">
        <f t="shared" si="37"/>
        <v>1.8315018315018316E-2</v>
      </c>
      <c r="DK11" s="18" t="s">
        <v>1211</v>
      </c>
      <c r="DL11" s="19">
        <v>264</v>
      </c>
      <c r="DM11" s="20">
        <f t="shared" si="38"/>
        <v>1.6836734693877552E-2</v>
      </c>
      <c r="DN11" s="18" t="s">
        <v>1211</v>
      </c>
      <c r="DO11" s="19">
        <v>338</v>
      </c>
      <c r="DP11" s="20">
        <f t="shared" si="39"/>
        <v>1.9473411303796741E-2</v>
      </c>
      <c r="DQ11" s="18" t="s">
        <v>1211</v>
      </c>
      <c r="DR11" s="19">
        <v>335</v>
      </c>
      <c r="DS11" s="20">
        <f t="shared" si="40"/>
        <v>2.0014338630660773E-2</v>
      </c>
      <c r="DT11" s="18" t="s">
        <v>1211</v>
      </c>
      <c r="DU11" s="19">
        <v>317</v>
      </c>
      <c r="DV11" s="20">
        <f t="shared" si="41"/>
        <v>1.9991171091631454E-2</v>
      </c>
      <c r="DW11" s="18" t="s">
        <v>1211</v>
      </c>
      <c r="DX11" s="19">
        <v>366</v>
      </c>
      <c r="DY11" s="20">
        <f t="shared" si="42"/>
        <v>2.1509167842031031E-2</v>
      </c>
      <c r="DZ11" s="18" t="s">
        <v>1211</v>
      </c>
      <c r="EA11" s="19">
        <v>402</v>
      </c>
      <c r="EB11" s="20">
        <f t="shared" si="43"/>
        <v>2.1994856924002847E-2</v>
      </c>
      <c r="EC11" s="18" t="s">
        <v>1211</v>
      </c>
      <c r="ED11" s="19">
        <v>439</v>
      </c>
      <c r="EE11" s="20">
        <f t="shared" si="44"/>
        <v>1.6823790909787691E-2</v>
      </c>
      <c r="EF11" s="18" t="s">
        <v>1211</v>
      </c>
      <c r="EG11" s="19">
        <v>421</v>
      </c>
      <c r="EH11" s="20">
        <f t="shared" si="45"/>
        <v>2.163078662076761E-2</v>
      </c>
      <c r="EI11" s="18" t="s">
        <v>1211</v>
      </c>
      <c r="EJ11" s="19">
        <v>358</v>
      </c>
      <c r="EK11" s="20">
        <f t="shared" si="46"/>
        <v>2.1192209791037708E-2</v>
      </c>
      <c r="EL11" s="18" t="s">
        <v>1211</v>
      </c>
      <c r="EM11" s="19">
        <v>571</v>
      </c>
      <c r="EN11" s="20">
        <f t="shared" si="47"/>
        <v>2.7537979262117193E-2</v>
      </c>
      <c r="EO11" s="18" t="s">
        <v>1211</v>
      </c>
      <c r="EP11" s="19">
        <v>480</v>
      </c>
      <c r="EQ11" s="20">
        <f t="shared" si="48"/>
        <v>2.2056796250344637E-2</v>
      </c>
      <c r="ER11" s="18" t="s">
        <v>1211</v>
      </c>
      <c r="ES11" s="19">
        <v>398</v>
      </c>
      <c r="ET11" s="20">
        <f t="shared" si="49"/>
        <v>1.9736189626103344E-2</v>
      </c>
      <c r="EU11" s="18" t="s">
        <v>1211</v>
      </c>
      <c r="EV11" s="19">
        <v>399</v>
      </c>
      <c r="EW11" s="20">
        <f t="shared" si="50"/>
        <v>2.0272330047759374E-2</v>
      </c>
      <c r="EX11" s="18" t="s">
        <v>1206</v>
      </c>
      <c r="EY11" s="19">
        <v>443</v>
      </c>
      <c r="EZ11" s="20">
        <f t="shared" si="51"/>
        <v>2.1473582161900144E-2</v>
      </c>
      <c r="FA11" s="18" t="s">
        <v>1206</v>
      </c>
      <c r="FB11" s="19">
        <v>435</v>
      </c>
      <c r="FC11" s="20">
        <f t="shared" si="52"/>
        <v>2.1369620750638633E-2</v>
      </c>
      <c r="FD11" s="18" t="s">
        <v>1211</v>
      </c>
      <c r="FE11" s="19">
        <v>397</v>
      </c>
      <c r="FF11" s="20">
        <f t="shared" si="53"/>
        <v>2.0287188921253002E-2</v>
      </c>
      <c r="FG11" s="18" t="s">
        <v>1211</v>
      </c>
      <c r="FH11" s="19">
        <v>433</v>
      </c>
      <c r="FI11" s="20">
        <f t="shared" si="54"/>
        <v>2.0776354301617006E-2</v>
      </c>
      <c r="FJ11" s="18" t="s">
        <v>1211</v>
      </c>
      <c r="FK11" s="19">
        <v>482</v>
      </c>
      <c r="FL11" s="20">
        <f t="shared" si="55"/>
        <v>1.9283085293646984E-2</v>
      </c>
      <c r="FM11" s="18" t="s">
        <v>1211</v>
      </c>
      <c r="FN11" s="19">
        <v>531</v>
      </c>
      <c r="FO11" s="20">
        <f t="shared" si="56"/>
        <v>1.9277545834089672E-2</v>
      </c>
      <c r="FP11" s="18" t="s">
        <v>1211</v>
      </c>
      <c r="FQ11" s="19">
        <v>492</v>
      </c>
      <c r="FR11" s="20">
        <f t="shared" si="57"/>
        <v>2.0781414994720169E-2</v>
      </c>
      <c r="FS11" s="18" t="s">
        <v>1206</v>
      </c>
      <c r="FT11" s="19">
        <v>478</v>
      </c>
      <c r="FU11" s="20">
        <f t="shared" si="58"/>
        <v>2.1799607789483286E-2</v>
      </c>
      <c r="FV11" s="18" t="s">
        <v>1211</v>
      </c>
      <c r="FW11" s="19">
        <v>773</v>
      </c>
      <c r="FX11" s="20">
        <f t="shared" si="59"/>
        <v>2.9024142980512896E-2</v>
      </c>
      <c r="FY11" s="21"/>
      <c r="FZ11" s="18" t="s">
        <v>445</v>
      </c>
      <c r="GA11" s="22">
        <v>208</v>
      </c>
      <c r="GB11" s="20">
        <f t="shared" si="60"/>
        <v>8.2206940162832982E-3</v>
      </c>
      <c r="GC11" s="18" t="s">
        <v>1209</v>
      </c>
      <c r="GD11" s="22">
        <v>270</v>
      </c>
      <c r="GE11" s="20">
        <f t="shared" si="61"/>
        <v>1.0632432858155469E-2</v>
      </c>
      <c r="GF11" s="18" t="s">
        <v>1209</v>
      </c>
      <c r="GG11" s="22">
        <v>270</v>
      </c>
      <c r="GH11" s="20">
        <f t="shared" si="62"/>
        <v>1.0198685502757423E-2</v>
      </c>
      <c r="GI11" s="18" t="s">
        <v>1209</v>
      </c>
      <c r="GJ11" s="22">
        <v>228</v>
      </c>
      <c r="GK11" s="20">
        <f t="shared" si="63"/>
        <v>9.0645251063491434E-3</v>
      </c>
      <c r="GL11" s="18" t="s">
        <v>469</v>
      </c>
      <c r="GM11" s="22">
        <v>212</v>
      </c>
      <c r="GN11" s="20">
        <f t="shared" si="64"/>
        <v>8.9610279820779449E-3</v>
      </c>
      <c r="GO11" s="18" t="s">
        <v>1209</v>
      </c>
      <c r="GP11" s="22">
        <v>229</v>
      </c>
      <c r="GQ11" s="20">
        <f t="shared" si="65"/>
        <v>9.2119554286174028E-3</v>
      </c>
      <c r="GR11" s="18" t="s">
        <v>1209</v>
      </c>
      <c r="GS11" s="22">
        <v>228</v>
      </c>
      <c r="GT11" s="20">
        <f t="shared" si="66"/>
        <v>8.2349116914075191E-3</v>
      </c>
      <c r="GU11" s="18" t="s">
        <v>1206</v>
      </c>
      <c r="GV11" s="22">
        <v>303</v>
      </c>
      <c r="GW11" s="20">
        <f t="shared" si="67"/>
        <v>8.4904867318631432E-3</v>
      </c>
      <c r="GX11" s="18" t="s">
        <v>1209</v>
      </c>
      <c r="GY11" s="22">
        <v>287</v>
      </c>
      <c r="GZ11" s="20">
        <f t="shared" si="68"/>
        <v>9.331209155639366E-3</v>
      </c>
      <c r="HA11" s="18" t="s">
        <v>1209</v>
      </c>
      <c r="HB11" s="22">
        <v>290</v>
      </c>
      <c r="HC11" s="20">
        <f t="shared" si="69"/>
        <v>9.9540056291618044E-3</v>
      </c>
      <c r="HD11" s="18" t="s">
        <v>1211</v>
      </c>
      <c r="HE11" s="22">
        <v>576</v>
      </c>
      <c r="HF11" s="20">
        <f t="shared" si="70"/>
        <v>1.9709827539009035E-2</v>
      </c>
      <c r="HG11" s="18" t="s">
        <v>1210</v>
      </c>
      <c r="HH11" s="22">
        <v>433</v>
      </c>
      <c r="HI11" s="20">
        <f t="shared" si="71"/>
        <v>1.4537030819848251E-2</v>
      </c>
      <c r="HJ11" s="18" t="s">
        <v>1209</v>
      </c>
      <c r="HK11" s="22">
        <v>240</v>
      </c>
      <c r="HL11" s="20">
        <f t="shared" si="72"/>
        <v>8.1469160528191732E-3</v>
      </c>
      <c r="HM11" s="18" t="s">
        <v>1209</v>
      </c>
      <c r="HN11" s="22">
        <v>263</v>
      </c>
      <c r="HO11" s="20">
        <f t="shared" si="73"/>
        <v>8.7218942760496129E-3</v>
      </c>
      <c r="HP11" s="18" t="s">
        <v>1209</v>
      </c>
      <c r="HQ11" s="22">
        <v>238</v>
      </c>
      <c r="HR11" s="20">
        <f t="shared" si="74"/>
        <v>7.654455986878075E-3</v>
      </c>
      <c r="HS11" s="18" t="s">
        <v>1206</v>
      </c>
      <c r="HT11" s="22">
        <v>190</v>
      </c>
      <c r="HU11" s="20">
        <f t="shared" si="75"/>
        <v>6.6531269696757473E-3</v>
      </c>
      <c r="HV11" s="18" t="s">
        <v>1206</v>
      </c>
      <c r="HW11" s="22">
        <v>353</v>
      </c>
      <c r="HX11" s="20">
        <f t="shared" si="76"/>
        <v>1.3238823882388239E-2</v>
      </c>
      <c r="HY11" s="18" t="s">
        <v>1206</v>
      </c>
      <c r="HZ11" s="22">
        <v>310</v>
      </c>
      <c r="IA11" s="20">
        <f t="shared" si="77"/>
        <v>1.0719596113281925E-2</v>
      </c>
      <c r="IB11" s="18" t="s">
        <v>1206</v>
      </c>
      <c r="IC11" s="22">
        <v>402</v>
      </c>
      <c r="ID11" s="20">
        <f t="shared" si="78"/>
        <v>1.214868540344515E-2</v>
      </c>
      <c r="IE11" s="18" t="s">
        <v>1206</v>
      </c>
      <c r="IF11" s="22">
        <v>388</v>
      </c>
      <c r="IG11" s="20">
        <f t="shared" si="79"/>
        <v>9.6158612143742248E-3</v>
      </c>
      <c r="IH11" s="18" t="s">
        <v>1206</v>
      </c>
      <c r="II11" s="22">
        <v>287</v>
      </c>
      <c r="IJ11" s="20">
        <f t="shared" si="80"/>
        <v>9.069649854632789E-3</v>
      </c>
      <c r="IK11" s="18" t="s">
        <v>1209</v>
      </c>
      <c r="IL11" s="22">
        <v>324</v>
      </c>
      <c r="IM11" s="20">
        <f t="shared" si="81"/>
        <v>1.0344167039141818E-2</v>
      </c>
      <c r="IN11" s="18" t="s">
        <v>1210</v>
      </c>
      <c r="IO11" s="22">
        <v>517</v>
      </c>
      <c r="IP11" s="20">
        <f t="shared" si="82"/>
        <v>1.5440210249671484E-2</v>
      </c>
      <c r="IQ11" s="18" t="s">
        <v>1209</v>
      </c>
      <c r="IR11" s="22">
        <v>245</v>
      </c>
      <c r="IS11" s="20">
        <f t="shared" si="83"/>
        <v>7.7612696803624039E-3</v>
      </c>
      <c r="IT11" s="18" t="s">
        <v>1209</v>
      </c>
      <c r="IU11" s="22">
        <v>230</v>
      </c>
      <c r="IV11" s="20">
        <f t="shared" si="84"/>
        <v>7.5578338590956886E-3</v>
      </c>
      <c r="IW11" s="18" t="s">
        <v>1209</v>
      </c>
      <c r="IX11" s="22">
        <v>228</v>
      </c>
      <c r="IY11" s="20">
        <f t="shared" si="85"/>
        <v>7.5941777970222829E-3</v>
      </c>
      <c r="IZ11" s="18" t="s">
        <v>1209</v>
      </c>
      <c r="JA11" s="22">
        <v>240</v>
      </c>
      <c r="JB11" s="20">
        <f t="shared" si="86"/>
        <v>7.9686566173052652E-3</v>
      </c>
      <c r="JC11" s="18" t="s">
        <v>445</v>
      </c>
      <c r="JD11" s="22">
        <v>200</v>
      </c>
      <c r="JE11" s="20">
        <f t="shared" si="87"/>
        <v>6.9536193588762953E-3</v>
      </c>
      <c r="JF11" s="18" t="s">
        <v>469</v>
      </c>
      <c r="JG11" s="22">
        <v>209</v>
      </c>
      <c r="JH11" s="20">
        <f t="shared" si="88"/>
        <v>7.5082626814197443E-3</v>
      </c>
      <c r="JI11" s="18" t="s">
        <v>1206</v>
      </c>
      <c r="JJ11" s="22">
        <v>248</v>
      </c>
      <c r="JK11" s="20">
        <f t="shared" si="89"/>
        <v>8.368200836820083E-3</v>
      </c>
      <c r="JL11" s="18" t="s">
        <v>1206</v>
      </c>
      <c r="JM11" s="22">
        <v>261</v>
      </c>
      <c r="JN11" s="20">
        <f t="shared" si="90"/>
        <v>7.5209636054519779E-3</v>
      </c>
      <c r="JO11" s="18" t="s">
        <v>1206</v>
      </c>
      <c r="JP11" s="22">
        <v>225</v>
      </c>
      <c r="JQ11" s="20">
        <f t="shared" si="91"/>
        <v>6.1456939171287321E-3</v>
      </c>
      <c r="JR11" s="18" t="s">
        <v>1206</v>
      </c>
      <c r="JS11" s="22">
        <v>216</v>
      </c>
      <c r="JT11" s="20">
        <f t="shared" si="92"/>
        <v>6.8678261422530284E-3</v>
      </c>
      <c r="JU11" s="18" t="s">
        <v>445</v>
      </c>
      <c r="JV11" s="22">
        <v>199</v>
      </c>
      <c r="JW11" s="20">
        <f t="shared" si="93"/>
        <v>7.1503000251518095E-3</v>
      </c>
      <c r="JX11" s="18" t="s">
        <v>1209</v>
      </c>
      <c r="JY11" s="22">
        <v>237</v>
      </c>
      <c r="JZ11" s="20">
        <f t="shared" si="94"/>
        <v>7.7203726627141835E-3</v>
      </c>
      <c r="KA11" s="18" t="s">
        <v>1209</v>
      </c>
      <c r="KB11" s="22">
        <v>243</v>
      </c>
      <c r="KC11" s="20">
        <f t="shared" si="95"/>
        <v>7.1783055654023398E-3</v>
      </c>
      <c r="KD11" s="18" t="s">
        <v>1206</v>
      </c>
      <c r="KE11" s="22">
        <v>233</v>
      </c>
      <c r="KF11" s="20">
        <f t="shared" si="96"/>
        <v>7.3736510649071172E-3</v>
      </c>
      <c r="KG11" s="18" t="s">
        <v>1206</v>
      </c>
      <c r="KH11" s="22">
        <v>265</v>
      </c>
      <c r="KI11" s="20">
        <f t="shared" si="97"/>
        <v>8.8510354041416162E-3</v>
      </c>
      <c r="KJ11" s="18" t="s">
        <v>445</v>
      </c>
      <c r="KK11" s="22">
        <v>234</v>
      </c>
      <c r="KL11" s="20">
        <f t="shared" si="98"/>
        <v>7.8966017615496233E-3</v>
      </c>
      <c r="KM11" s="18" t="s">
        <v>1206</v>
      </c>
      <c r="KN11" s="22">
        <v>244</v>
      </c>
      <c r="KO11" s="20">
        <f t="shared" si="99"/>
        <v>8.2686637974855124E-3</v>
      </c>
      <c r="KP11" s="18" t="s">
        <v>469</v>
      </c>
      <c r="KQ11" s="22">
        <v>233</v>
      </c>
      <c r="KR11" s="20">
        <f t="shared" si="100"/>
        <v>7.9476071903673631E-3</v>
      </c>
      <c r="KS11" s="18" t="s">
        <v>469</v>
      </c>
      <c r="KT11" s="22">
        <v>286</v>
      </c>
      <c r="KU11" s="20">
        <f t="shared" si="101"/>
        <v>8.8100298801712714E-3</v>
      </c>
      <c r="KV11" s="18" t="s">
        <v>1206</v>
      </c>
      <c r="KW11" s="22">
        <v>295</v>
      </c>
      <c r="KX11" s="20">
        <f t="shared" si="102"/>
        <v>8.5651239765402714E-3</v>
      </c>
      <c r="KY11" s="18" t="s">
        <v>1206</v>
      </c>
      <c r="KZ11" s="22">
        <v>392</v>
      </c>
      <c r="LA11" s="20">
        <f t="shared" si="103"/>
        <v>8.7890406044707509E-3</v>
      </c>
      <c r="LB11" s="18" t="s">
        <v>1209</v>
      </c>
      <c r="LC11" s="22">
        <v>287</v>
      </c>
      <c r="LD11" s="20">
        <f t="shared" si="104"/>
        <v>7.9658053234894118E-3</v>
      </c>
      <c r="LE11" s="18" t="s">
        <v>1209</v>
      </c>
      <c r="LF11" s="22">
        <v>314</v>
      </c>
      <c r="LG11" s="20">
        <f t="shared" si="105"/>
        <v>9.7858945990588093E-3</v>
      </c>
      <c r="LH11" s="18" t="s">
        <v>1209</v>
      </c>
      <c r="LI11" s="22">
        <v>438</v>
      </c>
      <c r="LJ11" s="20">
        <f t="shared" si="106"/>
        <v>1.2755919270757492E-2</v>
      </c>
      <c r="LK11" s="18" t="s">
        <v>445</v>
      </c>
      <c r="LL11" s="22">
        <v>234</v>
      </c>
      <c r="LM11" s="20">
        <f t="shared" si="107"/>
        <v>6.6818960593946312E-3</v>
      </c>
      <c r="LN11" s="18" t="s">
        <v>445</v>
      </c>
      <c r="LO11" s="22">
        <v>285</v>
      </c>
      <c r="LP11" s="20">
        <f t="shared" si="108"/>
        <v>8.5980631731378404E-3</v>
      </c>
      <c r="LQ11" s="18" t="s">
        <v>1206</v>
      </c>
      <c r="LR11" s="22">
        <v>266</v>
      </c>
      <c r="LS11" s="20">
        <f t="shared" si="109"/>
        <v>8.1325669560963678E-3</v>
      </c>
      <c r="LT11" s="18" t="s">
        <v>1206</v>
      </c>
      <c r="LU11" s="22">
        <v>261</v>
      </c>
      <c r="LV11" s="20">
        <f t="shared" si="110"/>
        <v>8.1869510664993733E-3</v>
      </c>
      <c r="LW11" s="18" t="s">
        <v>1206</v>
      </c>
      <c r="LX11" s="22">
        <v>233</v>
      </c>
      <c r="LY11" s="20">
        <f t="shared" si="111"/>
        <v>7.6091571143986157E-3</v>
      </c>
      <c r="LZ11" s="18" t="s">
        <v>469</v>
      </c>
      <c r="MA11" s="22">
        <v>302</v>
      </c>
      <c r="MB11" s="20">
        <f t="shared" si="112"/>
        <v>1.0088862163426204E-2</v>
      </c>
      <c r="MC11" s="18" t="s">
        <v>469</v>
      </c>
      <c r="MD11" s="22">
        <v>260</v>
      </c>
      <c r="ME11" s="20">
        <f t="shared" si="113"/>
        <v>8.0787993661249734E-3</v>
      </c>
      <c r="MF11" s="18" t="s">
        <v>445</v>
      </c>
      <c r="MG11" s="22">
        <v>293</v>
      </c>
      <c r="MH11" s="20">
        <f t="shared" si="114"/>
        <v>8.5055736182071528E-3</v>
      </c>
      <c r="MI11" s="18" t="s">
        <v>445</v>
      </c>
      <c r="MJ11" s="22">
        <v>372</v>
      </c>
      <c r="MK11" s="20">
        <f t="shared" si="115"/>
        <v>9.479880736984277E-3</v>
      </c>
      <c r="ML11" s="18" t="s">
        <v>445</v>
      </c>
      <c r="MM11" s="22">
        <v>297</v>
      </c>
      <c r="MN11" s="20">
        <f t="shared" si="116"/>
        <v>8.5724181723719917E-3</v>
      </c>
      <c r="MO11" s="18" t="s">
        <v>445</v>
      </c>
      <c r="MP11" s="22">
        <v>283</v>
      </c>
      <c r="MQ11" s="20">
        <f t="shared" si="117"/>
        <v>9.7247517267447861E-3</v>
      </c>
      <c r="MR11" s="18" t="s">
        <v>1209</v>
      </c>
      <c r="MS11" s="22">
        <v>350</v>
      </c>
      <c r="MT11" s="20">
        <f t="shared" si="118"/>
        <v>1.0236013219079928E-2</v>
      </c>
      <c r="MU11" s="18" t="s">
        <v>1209</v>
      </c>
      <c r="MV11" s="22">
        <v>285</v>
      </c>
      <c r="MW11" s="20">
        <f t="shared" si="119"/>
        <v>8.9679043423536824E-3</v>
      </c>
      <c r="MX11" s="18" t="s">
        <v>445</v>
      </c>
      <c r="MY11" s="22">
        <v>302</v>
      </c>
      <c r="MZ11" s="20">
        <f t="shared" si="120"/>
        <v>1.0042564511838254E-2</v>
      </c>
      <c r="NA11" s="18" t="s">
        <v>1209</v>
      </c>
      <c r="NB11" s="22">
        <v>259</v>
      </c>
      <c r="NC11" s="20">
        <f t="shared" si="121"/>
        <v>9.3316519546027751E-3</v>
      </c>
      <c r="ND11" s="18" t="s">
        <v>445</v>
      </c>
      <c r="NE11" s="22">
        <v>284</v>
      </c>
      <c r="NF11" s="20">
        <f t="shared" si="122"/>
        <v>9.6971352477208325E-3</v>
      </c>
      <c r="NG11" s="18" t="s">
        <v>1209</v>
      </c>
      <c r="NH11" s="22">
        <v>272</v>
      </c>
      <c r="NI11" s="20">
        <f t="shared" si="123"/>
        <v>1.012206013694552E-2</v>
      </c>
      <c r="NJ11" s="18" t="s">
        <v>1211</v>
      </c>
      <c r="NK11" s="22">
        <v>299</v>
      </c>
      <c r="NL11" s="20">
        <f t="shared" si="124"/>
        <v>1.0936757013789824E-2</v>
      </c>
      <c r="NM11" s="18" t="s">
        <v>1211</v>
      </c>
      <c r="NN11" s="22">
        <v>298</v>
      </c>
      <c r="NO11" s="20" t="e">
        <f>#N/A</f>
        <v>#N/A</v>
      </c>
      <c r="NP11" s="18" t="s">
        <v>1212</v>
      </c>
      <c r="NQ11" s="22">
        <v>597</v>
      </c>
      <c r="NR11" s="20" t="e">
        <f>#N/A</f>
        <v>#N/A</v>
      </c>
      <c r="NS11" s="18" t="s">
        <v>1212</v>
      </c>
      <c r="NT11" s="22">
        <v>669</v>
      </c>
      <c r="NU11" s="20" t="e">
        <f>#N/A</f>
        <v>#N/A</v>
      </c>
      <c r="NV11" s="18" t="s">
        <v>1212</v>
      </c>
      <c r="NW11" s="22">
        <v>563</v>
      </c>
      <c r="NX11" s="20" t="e">
        <f>#N/A</f>
        <v>#N/A</v>
      </c>
      <c r="NY11" s="18" t="s">
        <v>1216</v>
      </c>
      <c r="NZ11" s="22">
        <v>256</v>
      </c>
      <c r="OA11" s="20" t="e">
        <f>#N/A</f>
        <v>#N/A</v>
      </c>
      <c r="OB11" s="18" t="s">
        <v>1215</v>
      </c>
      <c r="OC11" s="22">
        <v>288</v>
      </c>
      <c r="OD11" s="20" t="e">
        <f>#N/A</f>
        <v>#N/A</v>
      </c>
      <c r="OE11" s="18" t="s">
        <v>1215</v>
      </c>
      <c r="OF11" s="22">
        <v>258</v>
      </c>
      <c r="OG11" s="20" t="e">
        <f>#N/A</f>
        <v>#N/A</v>
      </c>
      <c r="OH11" s="18" t="s">
        <v>1216</v>
      </c>
      <c r="OI11" s="22">
        <v>308</v>
      </c>
      <c r="OJ11" s="20" t="e">
        <f>#N/A</f>
        <v>#N/A</v>
      </c>
      <c r="OK11" s="18" t="s">
        <v>1216</v>
      </c>
      <c r="OL11" s="22">
        <v>257</v>
      </c>
      <c r="OM11" s="20" t="e">
        <f>#N/A</f>
        <v>#N/A</v>
      </c>
      <c r="ON11" s="18" t="s">
        <v>1216</v>
      </c>
      <c r="OO11" s="22">
        <v>191</v>
      </c>
      <c r="OP11" s="20" t="e">
        <f>#N/A</f>
        <v>#N/A</v>
      </c>
      <c r="OQ11" s="18" t="s">
        <v>1216</v>
      </c>
      <c r="OR11" s="22">
        <v>249</v>
      </c>
      <c r="OS11" s="20" t="e">
        <f>#N/A</f>
        <v>#N/A</v>
      </c>
      <c r="OT11" s="18" t="s">
        <v>1214</v>
      </c>
      <c r="OU11" s="22">
        <v>283</v>
      </c>
      <c r="OV11" s="20" t="e">
        <f>#N/A</f>
        <v>#N/A</v>
      </c>
      <c r="OW11" s="18" t="s">
        <v>1216</v>
      </c>
      <c r="OX11" s="22">
        <v>285</v>
      </c>
      <c r="OY11" s="20" t="e">
        <f>#N/A</f>
        <v>#N/A</v>
      </c>
      <c r="OZ11" s="18" t="s">
        <v>1216</v>
      </c>
      <c r="PA11" s="22">
        <v>304</v>
      </c>
      <c r="PB11" s="20" t="e">
        <f>#N/A</f>
        <v>#N/A</v>
      </c>
      <c r="PC11" s="18" t="s">
        <v>1216</v>
      </c>
      <c r="PD11" s="22">
        <v>356</v>
      </c>
      <c r="PE11" s="20" t="e">
        <f>#N/A</f>
        <v>#N/A</v>
      </c>
      <c r="PF11" s="18" t="s">
        <v>1216</v>
      </c>
      <c r="PG11" s="22">
        <v>250</v>
      </c>
      <c r="PH11" s="20" t="e">
        <f>#N/A</f>
        <v>#N/A</v>
      </c>
      <c r="PI11" s="18" t="s">
        <v>1216</v>
      </c>
      <c r="PJ11" s="22">
        <v>216</v>
      </c>
      <c r="PK11" s="20" t="e">
        <f>#N/A</f>
        <v>#N/A</v>
      </c>
      <c r="PL11" s="18" t="s">
        <v>1215</v>
      </c>
      <c r="PM11" s="22">
        <v>237</v>
      </c>
      <c r="PN11" s="20" t="e">
        <f>#N/A</f>
        <v>#N/A</v>
      </c>
      <c r="PO11" s="18" t="s">
        <v>1215</v>
      </c>
      <c r="PP11" s="22">
        <v>259</v>
      </c>
      <c r="PQ11" s="20" t="e">
        <f>#N/A</f>
        <v>#N/A</v>
      </c>
      <c r="PR11" s="18" t="s">
        <v>1216</v>
      </c>
      <c r="PS11" s="22">
        <v>179</v>
      </c>
      <c r="PT11" s="20" t="e">
        <f>#N/A</f>
        <v>#N/A</v>
      </c>
      <c r="PU11" s="18" t="s">
        <v>1214</v>
      </c>
      <c r="PV11" s="22">
        <v>245</v>
      </c>
      <c r="PW11" s="20" t="e">
        <f>#N/A</f>
        <v>#N/A</v>
      </c>
      <c r="PX11" s="18" t="s">
        <v>1217</v>
      </c>
      <c r="PY11" s="22">
        <v>205</v>
      </c>
      <c r="PZ11" s="20" t="e">
        <f>#N/A</f>
        <v>#N/A</v>
      </c>
      <c r="QA11" s="18" t="s">
        <v>1214</v>
      </c>
      <c r="QB11" s="22">
        <v>210</v>
      </c>
      <c r="QC11" s="20" t="e">
        <f>#N/A</f>
        <v>#N/A</v>
      </c>
      <c r="QD11" s="18" t="s">
        <v>1215</v>
      </c>
      <c r="QE11" s="22">
        <v>128</v>
      </c>
      <c r="QF11" s="20" t="e">
        <f>#N/A</f>
        <v>#N/A</v>
      </c>
      <c r="QG11" s="18" t="s">
        <v>1203</v>
      </c>
      <c r="QH11" s="22">
        <v>726</v>
      </c>
      <c r="QI11" s="20">
        <f>QH11/QH$22</f>
        <v>3.5342225683964563E-2</v>
      </c>
      <c r="QJ11" s="18" t="s">
        <v>1203</v>
      </c>
      <c r="QK11" s="22">
        <v>863</v>
      </c>
      <c r="QL11" s="20">
        <f>QK11/QK$22</f>
        <v>4.0265011897541177E-2</v>
      </c>
      <c r="QM11" s="18" t="s">
        <v>1203</v>
      </c>
      <c r="QN11" s="22">
        <v>916</v>
      </c>
      <c r="QO11" s="20">
        <f>QN11/QN$22</f>
        <v>3.954241312324628E-2</v>
      </c>
      <c r="QP11" s="18"/>
      <c r="QR11" s="20"/>
      <c r="QS11" s="18"/>
      <c r="QU11" s="20"/>
      <c r="QV11" s="18"/>
      <c r="QX11" s="20"/>
      <c r="QY11" s="18"/>
      <c r="RA11" s="20"/>
      <c r="RB11" s="18"/>
      <c r="RD11" s="20"/>
      <c r="RE11" s="18"/>
      <c r="RG11" s="20"/>
      <c r="RH11" s="18"/>
      <c r="RJ11" s="20"/>
      <c r="RK11" s="18"/>
      <c r="RM11" s="20"/>
      <c r="RN11" s="18"/>
      <c r="RP11" s="20"/>
      <c r="RQ11" s="18"/>
      <c r="RS11" s="20"/>
      <c r="RT11" s="18"/>
      <c r="RV11" s="20"/>
      <c r="RW11" s="18"/>
      <c r="RY11" s="20"/>
      <c r="RZ11" s="18"/>
      <c r="SB11" s="20"/>
      <c r="SC11" s="18"/>
      <c r="SE11" s="20"/>
      <c r="SF11" s="18"/>
      <c r="SH11" s="20"/>
      <c r="SI11" s="18"/>
      <c r="SK11" s="20"/>
      <c r="SL11" s="18"/>
      <c r="SN11" s="20"/>
      <c r="SO11" s="18"/>
      <c r="SQ11" s="20"/>
      <c r="SR11" s="18"/>
      <c r="ST11" s="20"/>
      <c r="SU11" s="18"/>
      <c r="SW11" s="20"/>
      <c r="SX11" s="18"/>
      <c r="SY11" s="24"/>
    </row>
    <row r="12" spans="1:519" s="22" customFormat="1" x14ac:dyDescent="0.25">
      <c r="A12" s="18"/>
      <c r="B12" s="19"/>
      <c r="C12" s="20"/>
      <c r="D12" s="18"/>
      <c r="E12" s="19"/>
      <c r="F12" s="20"/>
      <c r="G12" s="18"/>
      <c r="H12" s="19"/>
      <c r="I12" s="20"/>
      <c r="J12" s="18"/>
      <c r="K12" s="19"/>
      <c r="L12" s="20"/>
      <c r="M12" s="18"/>
      <c r="N12" s="19"/>
      <c r="O12" s="20"/>
      <c r="P12" s="18"/>
      <c r="Q12" s="19"/>
      <c r="R12" s="20"/>
      <c r="S12" s="18"/>
      <c r="T12" s="19"/>
      <c r="U12" s="20"/>
      <c r="V12" s="18"/>
      <c r="W12" s="19"/>
      <c r="X12" s="20"/>
      <c r="Y12" s="18"/>
      <c r="Z12" s="19"/>
      <c r="AA12" s="20"/>
      <c r="AB12" s="18"/>
      <c r="AC12" s="19"/>
      <c r="AD12" s="20"/>
      <c r="AE12" s="18"/>
      <c r="AF12" s="19"/>
      <c r="AG12" s="20"/>
      <c r="AH12" s="18"/>
      <c r="AI12" s="19"/>
      <c r="AJ12" s="20"/>
      <c r="AK12" s="18"/>
      <c r="AL12" s="19"/>
      <c r="AM12" s="20"/>
      <c r="AN12" s="18"/>
      <c r="AO12" s="19"/>
      <c r="AP12" s="20"/>
      <c r="AQ12" s="18"/>
      <c r="AR12" s="19"/>
      <c r="AS12" s="20"/>
      <c r="AT12" s="18"/>
      <c r="AU12" s="19"/>
      <c r="AV12" s="20"/>
      <c r="AW12" s="18"/>
      <c r="AX12" s="19"/>
      <c r="AY12" s="20"/>
      <c r="AZ12" s="18"/>
      <c r="BA12" s="19"/>
      <c r="BB12" s="20"/>
      <c r="BC12" s="18"/>
      <c r="BD12" s="19"/>
      <c r="BE12" s="20"/>
      <c r="BF12" s="18"/>
      <c r="BG12" s="19"/>
      <c r="BH12" s="20"/>
      <c r="BI12" s="18"/>
      <c r="BJ12" s="19"/>
      <c r="BK12" s="20"/>
      <c r="BL12" s="18"/>
      <c r="BM12" s="19"/>
      <c r="BN12" s="20"/>
      <c r="BO12" s="18"/>
      <c r="BP12" s="19"/>
      <c r="BQ12" s="20"/>
      <c r="BR12" s="18"/>
      <c r="BS12" s="19"/>
      <c r="BT12" s="20"/>
      <c r="BU12" s="18"/>
      <c r="BV12" s="19"/>
      <c r="BW12" s="20"/>
      <c r="BX12" s="18"/>
      <c r="BY12" s="19"/>
      <c r="BZ12" s="20"/>
      <c r="CA12" s="18"/>
      <c r="CB12" s="19"/>
      <c r="CC12" s="20"/>
      <c r="CD12" s="18"/>
      <c r="CE12" s="19"/>
      <c r="CF12" s="20"/>
      <c r="CG12" s="18"/>
      <c r="CH12" s="19"/>
      <c r="CI12" s="20"/>
      <c r="CJ12" s="18"/>
      <c r="CK12" s="19"/>
      <c r="CL12" s="20"/>
      <c r="CM12" s="18"/>
      <c r="CN12" s="19"/>
      <c r="CO12" s="20"/>
      <c r="CP12" s="18"/>
      <c r="CQ12" s="19"/>
      <c r="CR12" s="20"/>
      <c r="CS12" s="18"/>
      <c r="CT12" s="19"/>
      <c r="CU12" s="20"/>
      <c r="CV12" s="18"/>
      <c r="CW12" s="19"/>
      <c r="CX12" s="20"/>
      <c r="CY12" s="18"/>
      <c r="CZ12" s="19"/>
      <c r="DA12" s="20"/>
      <c r="DB12" s="18"/>
      <c r="DC12" s="19"/>
      <c r="DD12" s="20"/>
      <c r="DE12" s="18"/>
      <c r="DF12" s="19"/>
      <c r="DG12" s="20"/>
      <c r="DH12" s="18"/>
      <c r="DI12" s="19"/>
      <c r="DJ12" s="20"/>
      <c r="DK12" s="18"/>
      <c r="DL12" s="19"/>
      <c r="DM12" s="20"/>
      <c r="DN12" s="18"/>
      <c r="DO12" s="19"/>
      <c r="DP12" s="20"/>
      <c r="DQ12" s="18"/>
      <c r="DR12" s="19"/>
      <c r="DS12" s="20"/>
      <c r="DT12" s="18"/>
      <c r="DU12" s="19"/>
      <c r="DV12" s="20"/>
      <c r="DW12" s="18"/>
      <c r="DX12" s="19"/>
      <c r="DY12" s="20"/>
      <c r="DZ12" s="18"/>
      <c r="EA12" s="19"/>
      <c r="EB12" s="20"/>
      <c r="EC12" s="18" t="s">
        <v>445</v>
      </c>
      <c r="ED12" s="19">
        <v>174</v>
      </c>
      <c r="EE12" s="20">
        <f t="shared" si="44"/>
        <v>6.6681995861117499E-3</v>
      </c>
      <c r="EF12" s="18" t="s">
        <v>445</v>
      </c>
      <c r="EG12" s="19">
        <v>134</v>
      </c>
      <c r="EH12" s="20">
        <f t="shared" si="45"/>
        <v>6.884858449365463E-3</v>
      </c>
      <c r="EI12" s="18" t="s">
        <v>445</v>
      </c>
      <c r="EJ12" s="19">
        <v>112</v>
      </c>
      <c r="EK12" s="20">
        <f t="shared" si="46"/>
        <v>6.6299650742911269E-3</v>
      </c>
      <c r="EL12" s="18" t="s">
        <v>1206</v>
      </c>
      <c r="EM12" s="19">
        <v>305</v>
      </c>
      <c r="EN12" s="20">
        <f t="shared" si="47"/>
        <v>1.470942850253195E-2</v>
      </c>
      <c r="EO12" s="18" t="s">
        <v>1206</v>
      </c>
      <c r="EP12" s="19">
        <v>395</v>
      </c>
      <c r="EQ12" s="20">
        <f t="shared" si="48"/>
        <v>1.8150905247679441E-2</v>
      </c>
      <c r="ER12" s="18" t="s">
        <v>1210</v>
      </c>
      <c r="ES12" s="19">
        <v>338</v>
      </c>
      <c r="ET12" s="20">
        <f t="shared" si="49"/>
        <v>1.6760884657344044E-2</v>
      </c>
      <c r="EU12" s="18" t="s">
        <v>445</v>
      </c>
      <c r="EV12" s="19">
        <v>161</v>
      </c>
      <c r="EW12" s="20">
        <f t="shared" si="50"/>
        <v>8.1800630017274667E-3</v>
      </c>
      <c r="EX12" s="18" t="s">
        <v>445</v>
      </c>
      <c r="EY12" s="19">
        <v>135</v>
      </c>
      <c r="EZ12" s="20">
        <f t="shared" si="51"/>
        <v>6.5438681531749879E-3</v>
      </c>
      <c r="FA12" s="18" t="s">
        <v>445</v>
      </c>
      <c r="FB12" s="19">
        <v>123</v>
      </c>
      <c r="FC12" s="20">
        <f t="shared" si="52"/>
        <v>6.0424444881116129E-3</v>
      </c>
      <c r="FD12" s="18" t="s">
        <v>445</v>
      </c>
      <c r="FE12" s="19">
        <v>147</v>
      </c>
      <c r="FF12" s="20">
        <f t="shared" si="53"/>
        <v>7.5118810363329755E-3</v>
      </c>
      <c r="FG12" s="18" t="s">
        <v>445</v>
      </c>
      <c r="FH12" s="19">
        <v>142</v>
      </c>
      <c r="FI12" s="20">
        <f t="shared" si="54"/>
        <v>6.8134926347104266E-3</v>
      </c>
      <c r="FJ12" s="18" t="s">
        <v>445</v>
      </c>
      <c r="FK12" s="19">
        <v>145</v>
      </c>
      <c r="FL12" s="20">
        <f t="shared" si="55"/>
        <v>5.8009281485037608E-3</v>
      </c>
      <c r="FM12" s="18" t="s">
        <v>445</v>
      </c>
      <c r="FN12" s="19">
        <v>206</v>
      </c>
      <c r="FO12" s="20">
        <f t="shared" si="56"/>
        <v>7.4786712652023957E-3</v>
      </c>
      <c r="FP12" s="18" t="s">
        <v>1210</v>
      </c>
      <c r="FQ12" s="19">
        <v>143</v>
      </c>
      <c r="FR12" s="20">
        <f t="shared" si="57"/>
        <v>6.0401267159450895E-3</v>
      </c>
      <c r="FS12" s="18" t="s">
        <v>1210</v>
      </c>
      <c r="FT12" s="19">
        <v>139</v>
      </c>
      <c r="FU12" s="20">
        <f t="shared" si="58"/>
        <v>6.3392164910840518E-3</v>
      </c>
      <c r="FV12" s="18" t="s">
        <v>1206</v>
      </c>
      <c r="FW12" s="19">
        <v>488</v>
      </c>
      <c r="FX12" s="20">
        <f t="shared" si="59"/>
        <v>1.8323132955356137E-2</v>
      </c>
      <c r="FY12" s="21"/>
      <c r="FZ12" s="18" t="s">
        <v>1206</v>
      </c>
      <c r="GA12" s="22">
        <v>175</v>
      </c>
      <c r="GB12" s="20">
        <f t="shared" si="60"/>
        <v>6.9164492925460437E-3</v>
      </c>
      <c r="GC12" s="18" t="s">
        <v>445</v>
      </c>
      <c r="GD12" s="22">
        <v>219</v>
      </c>
      <c r="GE12" s="20">
        <f t="shared" si="61"/>
        <v>8.6240844293927702E-3</v>
      </c>
      <c r="GF12" s="18" t="s">
        <v>445</v>
      </c>
      <c r="GG12" s="22">
        <v>228</v>
      </c>
      <c r="GH12" s="20">
        <f t="shared" si="62"/>
        <v>8.6122233134396011E-3</v>
      </c>
      <c r="GI12" s="18" t="s">
        <v>445</v>
      </c>
      <c r="GJ12" s="22">
        <v>195</v>
      </c>
      <c r="GK12" s="20">
        <f t="shared" si="63"/>
        <v>7.7525543672722933E-3</v>
      </c>
      <c r="GL12" s="18" t="s">
        <v>1209</v>
      </c>
      <c r="GM12" s="22">
        <v>178</v>
      </c>
      <c r="GN12" s="20">
        <f t="shared" si="64"/>
        <v>7.5238819849522357E-3</v>
      </c>
      <c r="GO12" s="18" t="s">
        <v>469</v>
      </c>
      <c r="GP12" s="22">
        <v>189</v>
      </c>
      <c r="GQ12" s="20">
        <f t="shared" si="65"/>
        <v>7.6028802445794281E-3</v>
      </c>
      <c r="GR12" s="18" t="s">
        <v>1206</v>
      </c>
      <c r="GS12" s="22">
        <v>161</v>
      </c>
      <c r="GT12" s="20">
        <f t="shared" si="66"/>
        <v>5.8150034312132049E-3</v>
      </c>
      <c r="GU12" s="18" t="s">
        <v>1209</v>
      </c>
      <c r="GV12" s="22">
        <v>261</v>
      </c>
      <c r="GW12" s="20">
        <f t="shared" si="67"/>
        <v>7.3135875809118168E-3</v>
      </c>
      <c r="GX12" s="18" t="s">
        <v>1215</v>
      </c>
      <c r="GY12" s="22">
        <v>145</v>
      </c>
      <c r="GZ12" s="20">
        <f t="shared" si="68"/>
        <v>4.7143739636505509E-3</v>
      </c>
      <c r="HA12" s="18" t="s">
        <v>1215</v>
      </c>
      <c r="HB12" s="22">
        <v>158</v>
      </c>
      <c r="HC12" s="20">
        <f t="shared" si="69"/>
        <v>5.4232168600260866E-3</v>
      </c>
      <c r="HD12" s="18" t="s">
        <v>1209</v>
      </c>
      <c r="HE12" s="22">
        <v>232</v>
      </c>
      <c r="HF12" s="20">
        <f t="shared" si="70"/>
        <v>7.9386805365453048E-3</v>
      </c>
      <c r="HG12" s="18" t="s">
        <v>1209</v>
      </c>
      <c r="HH12" s="22">
        <v>238</v>
      </c>
      <c r="HI12" s="20">
        <f t="shared" si="71"/>
        <v>7.9903310279997308E-3</v>
      </c>
      <c r="HJ12" s="18" t="s">
        <v>1210</v>
      </c>
      <c r="HK12" s="22">
        <v>216</v>
      </c>
      <c r="HL12" s="20">
        <f t="shared" si="72"/>
        <v>7.3322244475372556E-3</v>
      </c>
      <c r="HM12" s="18" t="s">
        <v>1206</v>
      </c>
      <c r="HN12" s="22">
        <v>225</v>
      </c>
      <c r="HO12" s="20">
        <f t="shared" si="73"/>
        <v>7.4616966239968163E-3</v>
      </c>
      <c r="HP12" s="18" t="s">
        <v>1206</v>
      </c>
      <c r="HQ12" s="22">
        <v>184</v>
      </c>
      <c r="HR12" s="20">
        <f t="shared" si="74"/>
        <v>5.9177306789309492E-3</v>
      </c>
      <c r="HS12" s="18" t="s">
        <v>469</v>
      </c>
      <c r="HT12" s="22">
        <v>206</v>
      </c>
      <c r="HU12" s="20">
        <f t="shared" si="75"/>
        <v>7.2133902934379155E-3</v>
      </c>
      <c r="HV12" s="18" t="s">
        <v>469</v>
      </c>
      <c r="HW12" s="22">
        <v>208</v>
      </c>
      <c r="HX12" s="20">
        <f t="shared" si="76"/>
        <v>7.800780078007801E-3</v>
      </c>
      <c r="HY12" s="18" t="s">
        <v>469</v>
      </c>
      <c r="HZ12" s="22">
        <v>221</v>
      </c>
      <c r="IA12" s="20">
        <f t="shared" si="77"/>
        <v>7.6420346485009854E-3</v>
      </c>
      <c r="IB12" s="18" t="s">
        <v>1209</v>
      </c>
      <c r="IC12" s="22">
        <v>242</v>
      </c>
      <c r="ID12" s="20">
        <f t="shared" si="78"/>
        <v>7.3133877304321551E-3</v>
      </c>
      <c r="IE12" s="18" t="s">
        <v>1209</v>
      </c>
      <c r="IF12" s="22">
        <v>346</v>
      </c>
      <c r="IG12" s="20">
        <f t="shared" si="79"/>
        <v>8.5749690210656752E-3</v>
      </c>
      <c r="IH12" s="18" t="s">
        <v>1209</v>
      </c>
      <c r="II12" s="22">
        <v>264</v>
      </c>
      <c r="IJ12" s="20">
        <f t="shared" si="80"/>
        <v>8.3428138035646568E-3</v>
      </c>
      <c r="IK12" s="18" t="s">
        <v>1206</v>
      </c>
      <c r="IL12" s="22">
        <v>245</v>
      </c>
      <c r="IM12" s="20">
        <f t="shared" si="81"/>
        <v>7.8219781623140288E-3</v>
      </c>
      <c r="IN12" s="18" t="s">
        <v>1206</v>
      </c>
      <c r="IO12" s="22">
        <v>280</v>
      </c>
      <c r="IP12" s="20">
        <f t="shared" si="82"/>
        <v>8.3622028431489664E-3</v>
      </c>
      <c r="IQ12" s="18" t="s">
        <v>445</v>
      </c>
      <c r="IR12" s="22">
        <v>159</v>
      </c>
      <c r="IS12" s="20">
        <f t="shared" si="83"/>
        <v>5.0369056292964174E-3</v>
      </c>
      <c r="IT12" s="18" t="s">
        <v>445</v>
      </c>
      <c r="IU12" s="22">
        <v>194</v>
      </c>
      <c r="IV12" s="20">
        <f t="shared" si="84"/>
        <v>6.3748685594111464E-3</v>
      </c>
      <c r="IW12" s="18" t="s">
        <v>1206</v>
      </c>
      <c r="IX12" s="22">
        <v>194</v>
      </c>
      <c r="IY12" s="20">
        <f t="shared" si="85"/>
        <v>6.4617126869400123E-3</v>
      </c>
      <c r="IZ12" s="18" t="s">
        <v>445</v>
      </c>
      <c r="JA12" s="22">
        <v>199</v>
      </c>
      <c r="JB12" s="20">
        <f t="shared" si="86"/>
        <v>6.6073444451822828E-3</v>
      </c>
      <c r="JC12" s="18" t="s">
        <v>1206</v>
      </c>
      <c r="JD12" s="22">
        <v>189</v>
      </c>
      <c r="JE12" s="20">
        <f t="shared" si="87"/>
        <v>6.5711702941380987E-3</v>
      </c>
      <c r="JF12" s="18" t="s">
        <v>1209</v>
      </c>
      <c r="JG12" s="22">
        <v>172</v>
      </c>
      <c r="JH12" s="20">
        <f t="shared" si="88"/>
        <v>6.1790487138956747E-3</v>
      </c>
      <c r="JI12" s="18" t="s">
        <v>445</v>
      </c>
      <c r="JJ12" s="22">
        <v>216</v>
      </c>
      <c r="JK12" s="20">
        <f t="shared" si="89"/>
        <v>7.2884329869078151E-3</v>
      </c>
      <c r="JL12" s="18" t="s">
        <v>445</v>
      </c>
      <c r="JM12" s="22">
        <v>246</v>
      </c>
      <c r="JN12" s="20">
        <f t="shared" si="90"/>
        <v>7.0887243177823241E-3</v>
      </c>
      <c r="JO12" s="18" t="s">
        <v>445</v>
      </c>
      <c r="JP12" s="22">
        <v>252</v>
      </c>
      <c r="JQ12" s="20">
        <f t="shared" si="91"/>
        <v>6.8831771871841795E-3</v>
      </c>
      <c r="JR12" s="18" t="s">
        <v>445</v>
      </c>
      <c r="JS12" s="22">
        <v>208</v>
      </c>
      <c r="JT12" s="20">
        <f t="shared" si="92"/>
        <v>6.6134622110584716E-3</v>
      </c>
      <c r="JU12" s="18" t="s">
        <v>1206</v>
      </c>
      <c r="JV12" s="22">
        <v>193</v>
      </c>
      <c r="JW12" s="20">
        <f t="shared" si="93"/>
        <v>6.9347130897200963E-3</v>
      </c>
      <c r="JX12" s="18" t="s">
        <v>1215</v>
      </c>
      <c r="JY12" s="22">
        <v>154</v>
      </c>
      <c r="JZ12" s="20">
        <f t="shared" si="94"/>
        <v>5.0166134601602706E-3</v>
      </c>
      <c r="KA12" s="18" t="s">
        <v>445</v>
      </c>
      <c r="KB12" s="22">
        <v>220</v>
      </c>
      <c r="KC12" s="20">
        <f t="shared" si="95"/>
        <v>6.4988774666194021E-3</v>
      </c>
      <c r="KD12" s="18" t="s">
        <v>445</v>
      </c>
      <c r="KE12" s="22">
        <v>218</v>
      </c>
      <c r="KF12" s="20">
        <f t="shared" si="96"/>
        <v>6.898952498496788E-3</v>
      </c>
      <c r="KG12" s="18" t="s">
        <v>445</v>
      </c>
      <c r="KH12" s="22">
        <v>234</v>
      </c>
      <c r="KI12" s="20">
        <f t="shared" si="97"/>
        <v>7.8156312625250503E-3</v>
      </c>
      <c r="KJ12" s="18" t="s">
        <v>1206</v>
      </c>
      <c r="KK12" s="22">
        <v>207</v>
      </c>
      <c r="KL12" s="20">
        <f t="shared" si="98"/>
        <v>6.9854554044477442E-3</v>
      </c>
      <c r="KM12" s="18" t="s">
        <v>445</v>
      </c>
      <c r="KN12" s="22">
        <v>235</v>
      </c>
      <c r="KO12" s="20">
        <f t="shared" si="99"/>
        <v>7.9636721000372768E-3</v>
      </c>
      <c r="KP12" s="18" t="s">
        <v>445</v>
      </c>
      <c r="KQ12" s="22">
        <v>222</v>
      </c>
      <c r="KR12" s="20">
        <f t="shared" si="100"/>
        <v>7.5723982672169727E-3</v>
      </c>
      <c r="KS12" s="18" t="s">
        <v>1206</v>
      </c>
      <c r="KT12" s="22">
        <v>241</v>
      </c>
      <c r="KU12" s="20">
        <f t="shared" si="101"/>
        <v>7.4238363675569108E-3</v>
      </c>
      <c r="KV12" s="18" t="s">
        <v>445</v>
      </c>
      <c r="KW12" s="22">
        <v>261</v>
      </c>
      <c r="KX12" s="20">
        <f t="shared" si="102"/>
        <v>7.5779571453457985E-3</v>
      </c>
      <c r="KY12" s="18" t="s">
        <v>445</v>
      </c>
      <c r="KZ12" s="22">
        <v>355</v>
      </c>
      <c r="LA12" s="20">
        <f t="shared" si="103"/>
        <v>7.9594627923140742E-3</v>
      </c>
      <c r="LB12" s="18" t="s">
        <v>445</v>
      </c>
      <c r="LC12" s="22">
        <v>283</v>
      </c>
      <c r="LD12" s="20">
        <f t="shared" si="104"/>
        <v>7.8547836465069805E-3</v>
      </c>
      <c r="LE12" s="18" t="s">
        <v>1215</v>
      </c>
      <c r="LF12" s="22">
        <v>158</v>
      </c>
      <c r="LG12" s="20">
        <f t="shared" si="105"/>
        <v>4.9241125689531585E-3</v>
      </c>
      <c r="LH12" s="18" t="s">
        <v>1215</v>
      </c>
      <c r="LI12" s="22">
        <v>231</v>
      </c>
      <c r="LJ12" s="20">
        <f t="shared" si="106"/>
        <v>6.7274368756734719E-3</v>
      </c>
      <c r="LK12" s="18" t="s">
        <v>1209</v>
      </c>
      <c r="LL12" s="22">
        <v>234</v>
      </c>
      <c r="LM12" s="20">
        <f t="shared" si="107"/>
        <v>6.6818960593946312E-3</v>
      </c>
      <c r="LN12" s="18" t="s">
        <v>1206</v>
      </c>
      <c r="LO12" s="22">
        <v>258</v>
      </c>
      <c r="LP12" s="20">
        <f t="shared" si="108"/>
        <v>7.7835098198932029E-3</v>
      </c>
      <c r="LQ12" s="18" t="s">
        <v>445</v>
      </c>
      <c r="LR12" s="22">
        <v>265</v>
      </c>
      <c r="LS12" s="20">
        <f t="shared" si="109"/>
        <v>8.1019933961110433E-3</v>
      </c>
      <c r="LT12" s="18" t="s">
        <v>445</v>
      </c>
      <c r="LU12" s="22">
        <v>256</v>
      </c>
      <c r="LV12" s="20">
        <f t="shared" si="110"/>
        <v>8.0301129234629856E-3</v>
      </c>
      <c r="LW12" s="18" t="s">
        <v>445</v>
      </c>
      <c r="LX12" s="22">
        <v>204</v>
      </c>
      <c r="LY12" s="20">
        <f t="shared" si="111"/>
        <v>6.6620946409326936E-3</v>
      </c>
      <c r="LZ12" s="18" t="s">
        <v>1216</v>
      </c>
      <c r="MA12" s="22">
        <v>247</v>
      </c>
      <c r="MB12" s="20">
        <f t="shared" si="112"/>
        <v>8.2514866038618292E-3</v>
      </c>
      <c r="MC12" s="18" t="s">
        <v>445</v>
      </c>
      <c r="MD12" s="22">
        <v>245</v>
      </c>
      <c r="ME12" s="20">
        <f t="shared" si="113"/>
        <v>7.6127147873100709E-3</v>
      </c>
      <c r="MF12" s="18" t="s">
        <v>1216</v>
      </c>
      <c r="MG12" s="22">
        <v>277</v>
      </c>
      <c r="MH12" s="20">
        <f t="shared" si="114"/>
        <v>8.0411054342777524E-3</v>
      </c>
      <c r="MI12" s="18" t="s">
        <v>1209</v>
      </c>
      <c r="MJ12" s="22">
        <v>221</v>
      </c>
      <c r="MK12" s="20">
        <f t="shared" si="115"/>
        <v>5.6318646313804439E-3</v>
      </c>
      <c r="ML12" s="18" t="s">
        <v>1209</v>
      </c>
      <c r="MM12" s="22">
        <v>264</v>
      </c>
      <c r="MN12" s="20">
        <f t="shared" si="116"/>
        <v>7.6199272643306584E-3</v>
      </c>
      <c r="MO12" s="18" t="s">
        <v>1216</v>
      </c>
      <c r="MP12" s="22">
        <v>237</v>
      </c>
      <c r="MQ12" s="20">
        <f t="shared" si="117"/>
        <v>8.1440500326449266E-3</v>
      </c>
      <c r="MR12" s="18" t="s">
        <v>445</v>
      </c>
      <c r="MS12" s="22">
        <v>164</v>
      </c>
      <c r="MT12" s="20">
        <f t="shared" si="118"/>
        <v>4.796303336940309E-3</v>
      </c>
      <c r="MU12" s="18" t="s">
        <v>445</v>
      </c>
      <c r="MV12" s="22">
        <v>250</v>
      </c>
      <c r="MW12" s="20">
        <f t="shared" si="119"/>
        <v>7.866582756450597E-3</v>
      </c>
      <c r="MX12" s="18" t="s">
        <v>1209</v>
      </c>
      <c r="MY12" s="22">
        <v>282</v>
      </c>
      <c r="MZ12" s="20">
        <f t="shared" si="120"/>
        <v>9.3774940143655228E-3</v>
      </c>
      <c r="NA12" s="18" t="s">
        <v>445</v>
      </c>
      <c r="NB12" s="22">
        <v>233</v>
      </c>
      <c r="NC12" s="20">
        <f t="shared" si="121"/>
        <v>8.3948838047198712E-3</v>
      </c>
      <c r="ND12" s="18" t="s">
        <v>1209</v>
      </c>
      <c r="NE12" s="22">
        <v>248</v>
      </c>
      <c r="NF12" s="20">
        <f t="shared" si="122"/>
        <v>8.4679209205449513E-3</v>
      </c>
      <c r="NG12" s="18" t="s">
        <v>469</v>
      </c>
      <c r="NH12" s="22">
        <v>237</v>
      </c>
      <c r="NI12" s="20">
        <f t="shared" si="123"/>
        <v>8.8195891634415009E-3</v>
      </c>
      <c r="NJ12" s="18" t="s">
        <v>1209</v>
      </c>
      <c r="NK12" s="22">
        <v>236</v>
      </c>
      <c r="NL12" s="20">
        <f t="shared" si="124"/>
        <v>8.6323567065364499E-3</v>
      </c>
      <c r="NM12" s="18" t="s">
        <v>1216</v>
      </c>
      <c r="NN12" s="22">
        <v>273</v>
      </c>
      <c r="NO12" s="20" t="e">
        <f>#N/A</f>
        <v>#N/A</v>
      </c>
      <c r="NP12" s="18" t="s">
        <v>1211</v>
      </c>
      <c r="NQ12" s="22">
        <v>355</v>
      </c>
      <c r="NR12" s="20" t="e">
        <f>#N/A</f>
        <v>#N/A</v>
      </c>
      <c r="NS12" s="18" t="s">
        <v>1211</v>
      </c>
      <c r="NT12" s="22">
        <v>372</v>
      </c>
      <c r="NU12" s="20" t="e">
        <f>#N/A</f>
        <v>#N/A</v>
      </c>
      <c r="NV12" s="18" t="s">
        <v>1216</v>
      </c>
      <c r="NW12" s="22">
        <v>265</v>
      </c>
      <c r="NX12" s="20" t="e">
        <f>#N/A</f>
        <v>#N/A</v>
      </c>
      <c r="NY12" s="18" t="s">
        <v>1215</v>
      </c>
      <c r="NZ12" s="22">
        <v>243</v>
      </c>
      <c r="OA12" s="20" t="e">
        <f>#N/A</f>
        <v>#N/A</v>
      </c>
      <c r="OB12" s="18" t="s">
        <v>1211</v>
      </c>
      <c r="OC12" s="22">
        <v>202</v>
      </c>
      <c r="OD12" s="20" t="e">
        <f>#N/A</f>
        <v>#N/A</v>
      </c>
      <c r="OE12" s="18" t="s">
        <v>1216</v>
      </c>
      <c r="OF12" s="22">
        <v>220</v>
      </c>
      <c r="OG12" s="20" t="e">
        <f>#N/A</f>
        <v>#N/A</v>
      </c>
      <c r="OH12" s="18" t="s">
        <v>1209</v>
      </c>
      <c r="OI12" s="22">
        <v>199</v>
      </c>
      <c r="OJ12" s="20" t="e">
        <f>#N/A</f>
        <v>#N/A</v>
      </c>
      <c r="OK12" s="18" t="s">
        <v>1215</v>
      </c>
      <c r="OL12" s="22">
        <v>171</v>
      </c>
      <c r="OM12" s="20" t="e">
        <f>#N/A</f>
        <v>#N/A</v>
      </c>
      <c r="ON12" s="18" t="s">
        <v>1215</v>
      </c>
      <c r="OO12" s="22">
        <v>184</v>
      </c>
      <c r="OP12" s="20" t="e">
        <f>#N/A</f>
        <v>#N/A</v>
      </c>
      <c r="OQ12" s="18" t="s">
        <v>1214</v>
      </c>
      <c r="OR12" s="22">
        <v>233</v>
      </c>
      <c r="OS12" s="20" t="e">
        <f>#N/A</f>
        <v>#N/A</v>
      </c>
      <c r="OT12" s="18" t="s">
        <v>1216</v>
      </c>
      <c r="OU12" s="22">
        <v>258</v>
      </c>
      <c r="OV12" s="20" t="e">
        <f>#N/A</f>
        <v>#N/A</v>
      </c>
      <c r="OW12" s="18" t="s">
        <v>1214</v>
      </c>
      <c r="OX12" s="22">
        <v>277</v>
      </c>
      <c r="OY12" s="20" t="e">
        <f>#N/A</f>
        <v>#N/A</v>
      </c>
      <c r="OZ12" s="18" t="s">
        <v>1214</v>
      </c>
      <c r="PA12" s="22">
        <v>215</v>
      </c>
      <c r="PB12" s="20" t="e">
        <f>#N/A</f>
        <v>#N/A</v>
      </c>
      <c r="PC12" s="18" t="s">
        <v>1214</v>
      </c>
      <c r="PD12" s="22">
        <v>232</v>
      </c>
      <c r="PE12" s="20" t="e">
        <f>#N/A</f>
        <v>#N/A</v>
      </c>
      <c r="PF12" s="18" t="s">
        <v>1214</v>
      </c>
      <c r="PG12" s="22">
        <v>190</v>
      </c>
      <c r="PH12" s="20" t="e">
        <f>#N/A</f>
        <v>#N/A</v>
      </c>
      <c r="PI12" s="18" t="s">
        <v>1214</v>
      </c>
      <c r="PJ12" s="22">
        <v>191</v>
      </c>
      <c r="PK12" s="20" t="e">
        <f>#N/A</f>
        <v>#N/A</v>
      </c>
      <c r="PL12" s="18" t="s">
        <v>1209</v>
      </c>
      <c r="PM12" s="22">
        <v>174</v>
      </c>
      <c r="PN12" s="20" t="e">
        <f>#N/A</f>
        <v>#N/A</v>
      </c>
      <c r="PO12" s="18" t="s">
        <v>1216</v>
      </c>
      <c r="PP12" s="22">
        <v>232</v>
      </c>
      <c r="PQ12" s="20" t="e">
        <f>#N/A</f>
        <v>#N/A</v>
      </c>
      <c r="PR12" s="18" t="s">
        <v>1217</v>
      </c>
      <c r="PS12" s="22">
        <v>178</v>
      </c>
      <c r="PT12" s="20" t="e">
        <f>#N/A</f>
        <v>#N/A</v>
      </c>
      <c r="PU12" s="18" t="s">
        <v>1216</v>
      </c>
      <c r="PV12" s="22">
        <v>150</v>
      </c>
      <c r="PW12" s="20" t="e">
        <f>#N/A</f>
        <v>#N/A</v>
      </c>
      <c r="PX12" s="18" t="s">
        <v>1214</v>
      </c>
      <c r="PY12" s="22">
        <v>189</v>
      </c>
      <c r="PZ12" s="20" t="e">
        <f>#N/A</f>
        <v>#N/A</v>
      </c>
      <c r="QA12" s="18" t="s">
        <v>1215</v>
      </c>
      <c r="QB12" s="22">
        <v>194</v>
      </c>
      <c r="QC12" s="20" t="e">
        <f>#N/A</f>
        <v>#N/A</v>
      </c>
      <c r="QD12" s="18" t="s">
        <v>1208</v>
      </c>
      <c r="QE12" s="22">
        <v>120</v>
      </c>
      <c r="QF12" s="20" t="e">
        <f>#N/A</f>
        <v>#N/A</v>
      </c>
      <c r="QG12" s="18" t="s">
        <v>1214</v>
      </c>
      <c r="QH12" s="22">
        <v>254</v>
      </c>
      <c r="QI12" s="20">
        <f>QH11/QH$22</f>
        <v>3.5342225683964563E-2</v>
      </c>
      <c r="QJ12" s="18" t="s">
        <v>1214</v>
      </c>
      <c r="QK12" s="22">
        <v>214</v>
      </c>
      <c r="QL12" s="20">
        <f>QK11/QK$22</f>
        <v>4.0265011897541177E-2</v>
      </c>
      <c r="QM12" s="18" t="s">
        <v>1214</v>
      </c>
      <c r="QN12" s="22">
        <v>208</v>
      </c>
      <c r="QO12" s="20">
        <f>QN11/QN$22</f>
        <v>3.954241312324628E-2</v>
      </c>
      <c r="QP12" s="18"/>
      <c r="QR12" s="20"/>
      <c r="QS12" s="18"/>
      <c r="QU12" s="20"/>
      <c r="QV12" s="18"/>
      <c r="QX12" s="20"/>
      <c r="QY12" s="18" t="s">
        <v>471</v>
      </c>
      <c r="QZ12" s="22">
        <v>215</v>
      </c>
      <c r="RA12" s="20">
        <f>QZ13/QZ$22</f>
        <v>0.24981235073353805</v>
      </c>
      <c r="RB12" s="18" t="s">
        <v>471</v>
      </c>
      <c r="RC12" s="22">
        <v>216</v>
      </c>
      <c r="RD12" s="20">
        <f>RC13/RC$22</f>
        <v>0.24569493479357302</v>
      </c>
      <c r="RE12" s="18" t="s">
        <v>471</v>
      </c>
      <c r="RF12" s="22">
        <v>173</v>
      </c>
      <c r="RG12" s="20">
        <f>RF13/RF$22</f>
        <v>0.26093159882501049</v>
      </c>
      <c r="RH12" s="18" t="s">
        <v>471</v>
      </c>
      <c r="RI12" s="22">
        <v>143</v>
      </c>
      <c r="RJ12" s="20">
        <f>RI13/RI$22</f>
        <v>0.26895663374838985</v>
      </c>
      <c r="RK12" s="18" t="s">
        <v>1214</v>
      </c>
      <c r="RL12" s="22">
        <v>152</v>
      </c>
      <c r="RM12" s="20">
        <f>RL12/RL$22</f>
        <v>1.3681368136813681E-2</v>
      </c>
      <c r="RN12" s="18"/>
      <c r="RP12" s="20"/>
      <c r="RQ12" s="18"/>
      <c r="RS12" s="20"/>
      <c r="RT12" s="18"/>
      <c r="RV12" s="20"/>
      <c r="RW12" s="18"/>
      <c r="RY12" s="20"/>
      <c r="RZ12" s="18"/>
      <c r="SB12" s="20"/>
      <c r="SC12" s="18"/>
      <c r="SE12" s="20"/>
      <c r="SF12" s="18"/>
      <c r="SH12" s="20"/>
      <c r="SI12" s="18"/>
      <c r="SK12" s="20"/>
      <c r="SL12" s="18"/>
      <c r="SN12" s="20"/>
      <c r="SO12" s="18"/>
      <c r="SQ12" s="20"/>
      <c r="SR12" s="18"/>
      <c r="ST12" s="20"/>
      <c r="SU12" s="18"/>
      <c r="SW12" s="20"/>
      <c r="SX12" s="18"/>
      <c r="SY12" s="24"/>
    </row>
    <row r="13" spans="1:519" s="22" customFormat="1" x14ac:dyDescent="0.25">
      <c r="A13" s="18"/>
      <c r="B13" s="19"/>
      <c r="C13" s="20"/>
      <c r="D13" s="18"/>
      <c r="E13" s="19"/>
      <c r="F13" s="20"/>
      <c r="G13" s="18"/>
      <c r="H13" s="19"/>
      <c r="I13" s="20"/>
      <c r="J13" s="18"/>
      <c r="K13" s="19"/>
      <c r="L13" s="20"/>
      <c r="M13" s="18"/>
      <c r="N13" s="19"/>
      <c r="O13" s="20"/>
      <c r="P13" s="18"/>
      <c r="Q13" s="19"/>
      <c r="R13" s="20"/>
      <c r="S13" s="18"/>
      <c r="T13" s="19"/>
      <c r="U13" s="20"/>
      <c r="V13" s="18"/>
      <c r="W13" s="19"/>
      <c r="X13" s="20"/>
      <c r="Y13" s="18"/>
      <c r="Z13" s="19"/>
      <c r="AA13" s="20"/>
      <c r="AB13" s="18"/>
      <c r="AC13" s="19"/>
      <c r="AD13" s="20"/>
      <c r="AE13" s="18"/>
      <c r="AF13" s="19"/>
      <c r="AG13" s="20"/>
      <c r="AH13" s="18"/>
      <c r="AI13" s="19"/>
      <c r="AJ13" s="20"/>
      <c r="AK13" s="18"/>
      <c r="AL13" s="19"/>
      <c r="AM13" s="20"/>
      <c r="AN13" s="18"/>
      <c r="AO13" s="19"/>
      <c r="AP13" s="20"/>
      <c r="AQ13" s="18"/>
      <c r="AR13" s="19"/>
      <c r="AS13" s="20"/>
      <c r="AT13" s="18"/>
      <c r="AU13" s="19"/>
      <c r="AV13" s="20"/>
      <c r="AW13" s="18"/>
      <c r="AX13" s="19"/>
      <c r="AY13" s="20"/>
      <c r="AZ13" s="18"/>
      <c r="BA13" s="19"/>
      <c r="BB13" s="20"/>
      <c r="BC13" s="18"/>
      <c r="BD13" s="19"/>
      <c r="BE13" s="20"/>
      <c r="BF13" s="18"/>
      <c r="BG13" s="19"/>
      <c r="BH13" s="20"/>
      <c r="BI13" s="18"/>
      <c r="BJ13" s="19"/>
      <c r="BK13" s="20"/>
      <c r="BL13" s="18"/>
      <c r="BM13" s="19"/>
      <c r="BN13" s="20"/>
      <c r="BO13" s="18"/>
      <c r="BP13" s="19"/>
      <c r="BQ13" s="20"/>
      <c r="BR13" s="18"/>
      <c r="BS13" s="19"/>
      <c r="BT13" s="20"/>
      <c r="BU13" s="18"/>
      <c r="BV13" s="19"/>
      <c r="BW13" s="20"/>
      <c r="BX13" s="18"/>
      <c r="BY13" s="19"/>
      <c r="BZ13" s="20"/>
      <c r="CA13" s="18"/>
      <c r="CB13" s="19"/>
      <c r="CC13" s="20"/>
      <c r="CD13" s="18"/>
      <c r="CE13" s="19"/>
      <c r="CF13" s="20"/>
      <c r="CG13" s="18"/>
      <c r="CH13" s="19"/>
      <c r="CI13" s="20"/>
      <c r="CJ13" s="18"/>
      <c r="CK13" s="19"/>
      <c r="CL13" s="20"/>
      <c r="CM13" s="18"/>
      <c r="CN13" s="19"/>
      <c r="CO13" s="20"/>
      <c r="CP13" s="18"/>
      <c r="CQ13" s="19"/>
      <c r="CR13" s="20"/>
      <c r="CS13" s="18"/>
      <c r="CT13" s="19"/>
      <c r="CU13" s="20"/>
      <c r="CV13" s="18"/>
      <c r="CW13" s="19"/>
      <c r="CX13" s="20"/>
      <c r="CY13" s="18"/>
      <c r="CZ13" s="19"/>
      <c r="DA13" s="20"/>
      <c r="DB13" s="18"/>
      <c r="DC13" s="19"/>
      <c r="DD13" s="20"/>
      <c r="DE13" s="18"/>
      <c r="DF13" s="19"/>
      <c r="DG13" s="20"/>
      <c r="DH13" s="18"/>
      <c r="DI13" s="19"/>
      <c r="DJ13" s="20"/>
      <c r="DK13" s="18"/>
      <c r="DL13" s="19"/>
      <c r="DM13" s="20"/>
      <c r="DN13" s="18"/>
      <c r="DO13" s="19"/>
      <c r="DP13" s="20"/>
      <c r="DQ13" s="18"/>
      <c r="DR13" s="19"/>
      <c r="DS13" s="20"/>
      <c r="DT13" s="18"/>
      <c r="DU13" s="19"/>
      <c r="DV13" s="20"/>
      <c r="DW13" s="18"/>
      <c r="DX13" s="19"/>
      <c r="DY13" s="20"/>
      <c r="DZ13" s="18"/>
      <c r="EA13" s="19"/>
      <c r="EB13" s="20"/>
      <c r="EC13" s="18" t="s">
        <v>1210</v>
      </c>
      <c r="ED13" s="19">
        <v>128</v>
      </c>
      <c r="EE13" s="20">
        <f t="shared" si="44"/>
        <v>4.9053422242661144E-3</v>
      </c>
      <c r="EF13" s="18" t="s">
        <v>1210</v>
      </c>
      <c r="EG13" s="19">
        <v>96</v>
      </c>
      <c r="EH13" s="20">
        <f t="shared" si="45"/>
        <v>4.9324359040230177E-3</v>
      </c>
      <c r="EI13" s="18" t="s">
        <v>1210</v>
      </c>
      <c r="EJ13" s="19">
        <v>87</v>
      </c>
      <c r="EK13" s="20">
        <f t="shared" si="46"/>
        <v>5.1500621559225713E-3</v>
      </c>
      <c r="EL13" s="18" t="s">
        <v>445</v>
      </c>
      <c r="EM13" s="19">
        <v>63</v>
      </c>
      <c r="EN13" s="20">
        <f t="shared" si="47"/>
        <v>3.0383409693754519E-3</v>
      </c>
      <c r="EO13" s="18" t="s">
        <v>445</v>
      </c>
      <c r="EP13" s="19">
        <v>126</v>
      </c>
      <c r="EQ13" s="20">
        <f t="shared" si="48"/>
        <v>5.7899090157154673E-3</v>
      </c>
      <c r="ER13" s="18" t="s">
        <v>445</v>
      </c>
      <c r="ES13" s="19">
        <v>147</v>
      </c>
      <c r="ET13" s="20">
        <f t="shared" si="49"/>
        <v>7.2894971734602798E-3</v>
      </c>
      <c r="EU13" s="18" t="s">
        <v>1210</v>
      </c>
      <c r="EV13" s="19">
        <v>153</v>
      </c>
      <c r="EW13" s="20">
        <f t="shared" si="50"/>
        <v>7.7736002438776545E-3</v>
      </c>
      <c r="EX13" s="18" t="s">
        <v>1210</v>
      </c>
      <c r="EY13" s="19">
        <v>107</v>
      </c>
      <c r="EZ13" s="20">
        <f t="shared" si="51"/>
        <v>5.186621425109064E-3</v>
      </c>
      <c r="FA13" s="18" t="s">
        <v>1210</v>
      </c>
      <c r="FB13" s="19">
        <v>83</v>
      </c>
      <c r="FC13" s="20">
        <f t="shared" si="52"/>
        <v>4.0774218903517389E-3</v>
      </c>
      <c r="FD13" s="18" t="s">
        <v>1210</v>
      </c>
      <c r="FE13" s="19">
        <v>67</v>
      </c>
      <c r="FF13" s="20">
        <f t="shared" si="53"/>
        <v>3.4237825131585671E-3</v>
      </c>
      <c r="FG13" s="18" t="s">
        <v>1210</v>
      </c>
      <c r="FH13" s="19">
        <v>66</v>
      </c>
      <c r="FI13" s="20">
        <f t="shared" si="54"/>
        <v>3.1668346048654094E-3</v>
      </c>
      <c r="FJ13" s="18" t="s">
        <v>1210</v>
      </c>
      <c r="FK13" s="19">
        <v>101</v>
      </c>
      <c r="FL13" s="20">
        <f t="shared" si="55"/>
        <v>4.0406465034405507E-3</v>
      </c>
      <c r="FM13" s="18" t="s">
        <v>1210</v>
      </c>
      <c r="FN13" s="19">
        <v>131</v>
      </c>
      <c r="FO13" s="20">
        <f t="shared" si="56"/>
        <v>4.7558540569976404E-3</v>
      </c>
      <c r="FP13" s="18"/>
      <c r="FQ13" s="19"/>
      <c r="FR13" s="20"/>
      <c r="FS13" s="18"/>
      <c r="FT13" s="19"/>
      <c r="FU13" s="20"/>
      <c r="FV13" s="18"/>
      <c r="FW13" s="19"/>
      <c r="FX13" s="20"/>
      <c r="FY13" s="21"/>
      <c r="FZ13" s="18" t="s">
        <v>1210</v>
      </c>
      <c r="GA13" s="22">
        <v>348</v>
      </c>
      <c r="GB13" s="20">
        <f t="shared" si="60"/>
        <v>1.3753853450320134E-2</v>
      </c>
      <c r="GC13" s="18" t="s">
        <v>1206</v>
      </c>
      <c r="GD13" s="22">
        <v>193</v>
      </c>
      <c r="GE13" s="20">
        <f t="shared" si="61"/>
        <v>7.6002205245333547E-3</v>
      </c>
      <c r="GF13" s="18" t="s">
        <v>1206</v>
      </c>
      <c r="GG13" s="22">
        <v>176</v>
      </c>
      <c r="GH13" s="20">
        <f t="shared" si="62"/>
        <v>6.6480320314270605E-3</v>
      </c>
      <c r="GI13" s="18" t="s">
        <v>1206</v>
      </c>
      <c r="GJ13" s="22">
        <v>194</v>
      </c>
      <c r="GK13" s="20">
        <f t="shared" si="63"/>
        <v>7.7127976782093589E-3</v>
      </c>
      <c r="GL13" s="18" t="s">
        <v>445</v>
      </c>
      <c r="GM13" s="22">
        <v>172</v>
      </c>
      <c r="GN13" s="20">
        <f t="shared" si="64"/>
        <v>7.2702679854594644E-3</v>
      </c>
      <c r="GO13" s="18" t="s">
        <v>1206</v>
      </c>
      <c r="GP13" s="22">
        <v>171</v>
      </c>
      <c r="GQ13" s="20">
        <f t="shared" si="65"/>
        <v>6.8787964117623399E-3</v>
      </c>
      <c r="GR13" s="18" t="s">
        <v>445</v>
      </c>
      <c r="GS13" s="22">
        <v>158</v>
      </c>
      <c r="GT13" s="20">
        <f t="shared" si="66"/>
        <v>5.7066493300104741E-3</v>
      </c>
      <c r="GU13" s="18" t="s">
        <v>1210</v>
      </c>
      <c r="GV13" s="22">
        <v>203</v>
      </c>
      <c r="GW13" s="20">
        <f t="shared" si="67"/>
        <v>5.6883458962647465E-3</v>
      </c>
      <c r="GX13" s="18" t="s">
        <v>445</v>
      </c>
      <c r="GY13" s="22">
        <v>153</v>
      </c>
      <c r="GZ13" s="20">
        <f t="shared" si="68"/>
        <v>4.9744773547485124E-3</v>
      </c>
      <c r="HA13" s="18" t="s">
        <v>445</v>
      </c>
      <c r="HB13" s="22">
        <v>153</v>
      </c>
      <c r="HC13" s="20">
        <f t="shared" si="69"/>
        <v>5.2515960733163997E-3</v>
      </c>
      <c r="HD13" s="18" t="s">
        <v>1215</v>
      </c>
      <c r="HE13" s="22">
        <v>150</v>
      </c>
      <c r="HF13" s="20">
        <f t="shared" si="70"/>
        <v>5.1327675882836023E-3</v>
      </c>
      <c r="HG13" s="18" t="s">
        <v>1206</v>
      </c>
      <c r="HH13" s="22">
        <v>156</v>
      </c>
      <c r="HI13" s="20">
        <f t="shared" si="71"/>
        <v>5.2373598334788159E-3</v>
      </c>
      <c r="HJ13" s="18" t="s">
        <v>1206</v>
      </c>
      <c r="HK13" s="22">
        <v>197</v>
      </c>
      <c r="HL13" s="20">
        <f t="shared" si="72"/>
        <v>6.6872602600224042E-3</v>
      </c>
      <c r="HM13" s="18" t="s">
        <v>445</v>
      </c>
      <c r="HN13" s="22">
        <v>177</v>
      </c>
      <c r="HO13" s="20">
        <f t="shared" si="73"/>
        <v>5.8698680108774954E-3</v>
      </c>
      <c r="HP13" s="18" t="s">
        <v>445</v>
      </c>
      <c r="HQ13" s="22">
        <v>182</v>
      </c>
      <c r="HR13" s="20">
        <f t="shared" si="74"/>
        <v>5.8534075193773516E-3</v>
      </c>
      <c r="HS13" s="18" t="s">
        <v>445</v>
      </c>
      <c r="HT13" s="22">
        <v>148</v>
      </c>
      <c r="HU13" s="20">
        <f t="shared" si="75"/>
        <v>5.1824357448000558E-3</v>
      </c>
      <c r="HV13" s="18" t="s">
        <v>445</v>
      </c>
      <c r="HW13" s="22">
        <v>164</v>
      </c>
      <c r="HX13" s="20">
        <f t="shared" si="76"/>
        <v>6.1506150615061508E-3</v>
      </c>
      <c r="HY13" s="18" t="s">
        <v>1209</v>
      </c>
      <c r="HZ13" s="22">
        <v>183</v>
      </c>
      <c r="IA13" s="20">
        <f t="shared" si="77"/>
        <v>6.3280196410664272E-3</v>
      </c>
      <c r="IB13" s="18" t="s">
        <v>1210</v>
      </c>
      <c r="IC13" s="22">
        <v>178</v>
      </c>
      <c r="ID13" s="20">
        <f t="shared" si="78"/>
        <v>5.3792686612269564E-3</v>
      </c>
      <c r="IE13" s="18" t="s">
        <v>1210</v>
      </c>
      <c r="IF13" s="22">
        <v>224</v>
      </c>
      <c r="IG13" s="20">
        <f t="shared" si="79"/>
        <v>5.5514250309789343E-3</v>
      </c>
      <c r="IH13" s="18" t="s">
        <v>445</v>
      </c>
      <c r="II13" s="22">
        <v>185</v>
      </c>
      <c r="IJ13" s="20">
        <f t="shared" si="80"/>
        <v>5.8462899759828086E-3</v>
      </c>
      <c r="IK13" s="18" t="s">
        <v>445</v>
      </c>
      <c r="IL13" s="22">
        <v>152</v>
      </c>
      <c r="IM13" s="20">
        <f t="shared" si="81"/>
        <v>4.8528191047825806E-3</v>
      </c>
      <c r="IN13" s="18" t="s">
        <v>1209</v>
      </c>
      <c r="IO13" s="22">
        <v>253</v>
      </c>
      <c r="IP13" s="20">
        <f t="shared" si="82"/>
        <v>7.5558475689881735E-3</v>
      </c>
      <c r="IQ13" s="18" t="s">
        <v>1206</v>
      </c>
      <c r="IR13" s="22">
        <v>150</v>
      </c>
      <c r="IS13" s="20">
        <f t="shared" si="83"/>
        <v>4.7517977634871861E-3</v>
      </c>
      <c r="IT13" s="18" t="s">
        <v>1206</v>
      </c>
      <c r="IU13" s="22">
        <v>187</v>
      </c>
      <c r="IV13" s="20">
        <f t="shared" si="84"/>
        <v>6.1448475289169295E-3</v>
      </c>
      <c r="IW13" s="18" t="s">
        <v>445</v>
      </c>
      <c r="IX13" s="22">
        <v>192</v>
      </c>
      <c r="IY13" s="20">
        <f t="shared" si="85"/>
        <v>6.3950970922292908E-3</v>
      </c>
      <c r="IZ13" s="18" t="s">
        <v>1206</v>
      </c>
      <c r="JA13" s="22">
        <v>180</v>
      </c>
      <c r="JB13" s="20">
        <f t="shared" si="86"/>
        <v>5.9764924629789494E-3</v>
      </c>
      <c r="JC13" s="18" t="s">
        <v>469</v>
      </c>
      <c r="JD13" s="22">
        <v>186</v>
      </c>
      <c r="JE13" s="20">
        <f t="shared" si="87"/>
        <v>6.4668660037549546E-3</v>
      </c>
      <c r="JF13" s="18" t="s">
        <v>1216</v>
      </c>
      <c r="JG13" s="22">
        <v>159</v>
      </c>
      <c r="JH13" s="20">
        <f t="shared" si="88"/>
        <v>5.7120275901710012E-3</v>
      </c>
      <c r="JI13" s="18" t="s">
        <v>469</v>
      </c>
      <c r="JJ13" s="22">
        <v>198</v>
      </c>
      <c r="JK13" s="20">
        <f t="shared" si="89"/>
        <v>6.681063571332164E-3</v>
      </c>
      <c r="JL13" s="18" t="s">
        <v>1209</v>
      </c>
      <c r="JM13" s="22">
        <v>189</v>
      </c>
      <c r="JN13" s="20">
        <f t="shared" si="90"/>
        <v>5.4462150246376391E-3</v>
      </c>
      <c r="JO13" s="18" t="s">
        <v>1209</v>
      </c>
      <c r="JP13" s="22">
        <v>158</v>
      </c>
      <c r="JQ13" s="20">
        <f t="shared" si="91"/>
        <v>4.3156428395837313E-3</v>
      </c>
      <c r="JR13" s="18" t="s">
        <v>1209</v>
      </c>
      <c r="JS13" s="22">
        <v>175</v>
      </c>
      <c r="JT13" s="20">
        <f t="shared" si="92"/>
        <v>5.5642109948809259E-3</v>
      </c>
      <c r="JU13" s="18" t="s">
        <v>469</v>
      </c>
      <c r="JV13" s="22">
        <v>169</v>
      </c>
      <c r="JW13" s="20">
        <f t="shared" si="93"/>
        <v>6.072365347993245E-3</v>
      </c>
      <c r="JX13" s="18" t="s">
        <v>445</v>
      </c>
      <c r="JY13" s="22">
        <v>127</v>
      </c>
      <c r="JZ13" s="20">
        <f t="shared" si="94"/>
        <v>4.1370773340282758E-3</v>
      </c>
      <c r="KA13" s="18" t="s">
        <v>1215</v>
      </c>
      <c r="KB13" s="22">
        <v>197</v>
      </c>
      <c r="KC13" s="20">
        <f t="shared" si="95"/>
        <v>5.8194493678364644E-3</v>
      </c>
      <c r="KD13" s="18" t="s">
        <v>1209</v>
      </c>
      <c r="KE13" s="22">
        <v>210</v>
      </c>
      <c r="KF13" s="20">
        <f t="shared" si="96"/>
        <v>6.6457799297446121E-3</v>
      </c>
      <c r="KG13" s="18" t="s">
        <v>1209</v>
      </c>
      <c r="KH13" s="22">
        <v>192</v>
      </c>
      <c r="KI13" s="20">
        <f t="shared" si="97"/>
        <v>6.4128256513026052E-3</v>
      </c>
      <c r="KJ13" s="18" t="s">
        <v>469</v>
      </c>
      <c r="KK13" s="22">
        <v>192</v>
      </c>
      <c r="KL13" s="20">
        <f t="shared" si="98"/>
        <v>6.4792629838355889E-3</v>
      </c>
      <c r="KM13" s="18" t="s">
        <v>469</v>
      </c>
      <c r="KN13" s="22">
        <v>211</v>
      </c>
      <c r="KO13" s="20">
        <f t="shared" si="99"/>
        <v>7.1503609068419806E-3</v>
      </c>
      <c r="KP13" s="18" t="s">
        <v>1216</v>
      </c>
      <c r="KQ13" s="22">
        <v>207</v>
      </c>
      <c r="KR13" s="20">
        <f t="shared" si="100"/>
        <v>7.0607497356482583E-3</v>
      </c>
      <c r="KS13" s="18" t="s">
        <v>445</v>
      </c>
      <c r="KT13" s="22">
        <v>220</v>
      </c>
      <c r="KU13" s="20">
        <f t="shared" si="101"/>
        <v>6.7769460616702096E-3</v>
      </c>
      <c r="KV13" s="18" t="s">
        <v>1209</v>
      </c>
      <c r="KW13" s="22">
        <v>246</v>
      </c>
      <c r="KX13" s="20">
        <f t="shared" si="102"/>
        <v>7.1424423668776495E-3</v>
      </c>
      <c r="KY13" s="18" t="s">
        <v>1209</v>
      </c>
      <c r="KZ13" s="22">
        <v>313</v>
      </c>
      <c r="LA13" s="20">
        <f t="shared" si="103"/>
        <v>7.0177798704064934E-3</v>
      </c>
      <c r="LB13" s="18" t="s">
        <v>1206</v>
      </c>
      <c r="LC13" s="22">
        <v>270</v>
      </c>
      <c r="LD13" s="20">
        <f t="shared" si="104"/>
        <v>7.4939631963140806E-3</v>
      </c>
      <c r="LE13" s="18" t="s">
        <v>445</v>
      </c>
      <c r="LF13" s="22">
        <v>254</v>
      </c>
      <c r="LG13" s="20">
        <f t="shared" si="105"/>
        <v>7.9159784336335585E-3</v>
      </c>
      <c r="LH13" s="18" t="s">
        <v>445</v>
      </c>
      <c r="LI13" s="22">
        <v>181</v>
      </c>
      <c r="LJ13" s="20">
        <f t="shared" si="106"/>
        <v>5.271281707778781E-3</v>
      </c>
      <c r="LK13" s="18" t="s">
        <v>1206</v>
      </c>
      <c r="LL13" s="22">
        <v>203</v>
      </c>
      <c r="LM13" s="20">
        <f t="shared" si="107"/>
        <v>5.7966876070816679E-3</v>
      </c>
      <c r="LN13" s="18" t="s">
        <v>1209</v>
      </c>
      <c r="LO13" s="22">
        <v>223</v>
      </c>
      <c r="LP13" s="20">
        <f t="shared" si="108"/>
        <v>6.7276073249464509E-3</v>
      </c>
      <c r="LQ13" s="18" t="s">
        <v>469</v>
      </c>
      <c r="LR13" s="22">
        <v>226</v>
      </c>
      <c r="LS13" s="20">
        <f t="shared" si="109"/>
        <v>6.9096245566833804E-3</v>
      </c>
      <c r="LT13" s="18" t="s">
        <v>1209</v>
      </c>
      <c r="LU13" s="22">
        <v>224</v>
      </c>
      <c r="LV13" s="20">
        <f t="shared" si="110"/>
        <v>7.0263488080301133E-3</v>
      </c>
      <c r="LW13" s="18" t="s">
        <v>1209</v>
      </c>
      <c r="LX13" s="22">
        <v>176</v>
      </c>
      <c r="LY13" s="20">
        <f t="shared" si="111"/>
        <v>5.7476894941380103E-3</v>
      </c>
      <c r="LZ13" s="18" t="s">
        <v>1206</v>
      </c>
      <c r="MA13" s="22">
        <v>226</v>
      </c>
      <c r="MB13" s="20">
        <f t="shared" si="112"/>
        <v>7.5499432083917951E-3</v>
      </c>
      <c r="MC13" s="18" t="s">
        <v>1216</v>
      </c>
      <c r="MD13" s="22">
        <v>235</v>
      </c>
      <c r="ME13" s="20">
        <f t="shared" si="113"/>
        <v>7.301991734766802E-3</v>
      </c>
      <c r="MF13" s="18" t="s">
        <v>469</v>
      </c>
      <c r="MG13" s="22">
        <v>206</v>
      </c>
      <c r="MH13" s="20">
        <f t="shared" si="114"/>
        <v>5.9800278680910354E-3</v>
      </c>
      <c r="MI13" s="18" t="s">
        <v>1216</v>
      </c>
      <c r="MJ13" s="22">
        <v>291</v>
      </c>
      <c r="MK13" s="20">
        <f t="shared" si="115"/>
        <v>7.4157131571570547E-3</v>
      </c>
      <c r="ML13" s="18" t="s">
        <v>1216</v>
      </c>
      <c r="MM13" s="22">
        <v>245</v>
      </c>
      <c r="MN13" s="20">
        <f t="shared" si="116"/>
        <v>7.071523408185649E-3</v>
      </c>
      <c r="MO13" s="18" t="s">
        <v>1209</v>
      </c>
      <c r="MP13" s="22">
        <v>232</v>
      </c>
      <c r="MQ13" s="20">
        <f t="shared" si="117"/>
        <v>7.9722346311123325E-3</v>
      </c>
      <c r="MR13" s="18" t="s">
        <v>1215</v>
      </c>
      <c r="MS13" s="22">
        <v>236</v>
      </c>
      <c r="MT13" s="20">
        <f t="shared" si="118"/>
        <v>6.9019974848653232E-3</v>
      </c>
      <c r="MU13" s="18" t="s">
        <v>1215</v>
      </c>
      <c r="MV13" s="22">
        <v>227</v>
      </c>
      <c r="MW13" s="20">
        <f t="shared" si="119"/>
        <v>7.1428571428571426E-3</v>
      </c>
      <c r="MX13" s="18" t="s">
        <v>1216</v>
      </c>
      <c r="MY13" s="22">
        <v>199</v>
      </c>
      <c r="MZ13" s="20">
        <f t="shared" si="120"/>
        <v>6.6174514498536846E-3</v>
      </c>
      <c r="NA13" s="18" t="s">
        <v>1216</v>
      </c>
      <c r="NB13" s="22">
        <v>201</v>
      </c>
      <c r="NC13" s="20">
        <f t="shared" si="121"/>
        <v>7.2419383894793731E-3</v>
      </c>
      <c r="ND13" s="18" t="s">
        <v>469</v>
      </c>
      <c r="NE13" s="22">
        <v>193</v>
      </c>
      <c r="NF13" s="20">
        <f t="shared" si="122"/>
        <v>6.5899545873595797E-3</v>
      </c>
      <c r="NG13" s="18" t="s">
        <v>445</v>
      </c>
      <c r="NH13" s="22">
        <v>227</v>
      </c>
      <c r="NI13" s="20">
        <f t="shared" si="123"/>
        <v>8.4474545995832095E-3</v>
      </c>
      <c r="NJ13" s="18" t="s">
        <v>1216</v>
      </c>
      <c r="NK13" s="22">
        <v>227</v>
      </c>
      <c r="NL13" s="20">
        <f t="shared" si="124"/>
        <v>8.3031566626431113E-3</v>
      </c>
      <c r="NM13" s="18" t="s">
        <v>1217</v>
      </c>
      <c r="NN13" s="22">
        <v>202</v>
      </c>
      <c r="NO13" s="20" t="e">
        <f>#N/A</f>
        <v>#N/A</v>
      </c>
      <c r="NP13" s="18" t="s">
        <v>1216</v>
      </c>
      <c r="NQ13" s="22">
        <v>330</v>
      </c>
      <c r="NR13" s="20" t="e">
        <f>#N/A</f>
        <v>#N/A</v>
      </c>
      <c r="NS13" s="18" t="s">
        <v>1216</v>
      </c>
      <c r="NT13" s="22">
        <v>277</v>
      </c>
      <c r="NU13" s="20" t="e">
        <f>#N/A</f>
        <v>#N/A</v>
      </c>
      <c r="NV13" s="18" t="s">
        <v>1211</v>
      </c>
      <c r="NW13" s="22">
        <v>240</v>
      </c>
      <c r="NX13" s="20" t="e">
        <f>#N/A</f>
        <v>#N/A</v>
      </c>
      <c r="NY13" s="18" t="s">
        <v>1211</v>
      </c>
      <c r="NZ13" s="22">
        <v>210</v>
      </c>
      <c r="OA13" s="20" t="e">
        <f>#N/A</f>
        <v>#N/A</v>
      </c>
      <c r="OB13" s="18" t="s">
        <v>1209</v>
      </c>
      <c r="OC13" s="22">
        <v>186</v>
      </c>
      <c r="OD13" s="20" t="e">
        <f>#N/A</f>
        <v>#N/A</v>
      </c>
      <c r="OE13" s="18" t="s">
        <v>1209</v>
      </c>
      <c r="OF13" s="22">
        <v>191</v>
      </c>
      <c r="OG13" s="20" t="e">
        <f>#N/A</f>
        <v>#N/A</v>
      </c>
      <c r="OH13" s="18" t="s">
        <v>1215</v>
      </c>
      <c r="OI13" s="22">
        <v>167</v>
      </c>
      <c r="OJ13" s="20" t="e">
        <f>#N/A</f>
        <v>#N/A</v>
      </c>
      <c r="OK13" s="18" t="s">
        <v>1209</v>
      </c>
      <c r="OL13" s="22">
        <v>194</v>
      </c>
      <c r="OM13" s="20" t="e">
        <f>#N/A</f>
        <v>#N/A</v>
      </c>
      <c r="ON13" s="18" t="s">
        <v>1209</v>
      </c>
      <c r="OO13" s="22">
        <v>172</v>
      </c>
      <c r="OP13" s="20" t="e">
        <f>#N/A</f>
        <v>#N/A</v>
      </c>
      <c r="OQ13" s="18" t="s">
        <v>1215</v>
      </c>
      <c r="OR13" s="22">
        <v>191</v>
      </c>
      <c r="OS13" s="20" t="e">
        <f>#N/A</f>
        <v>#N/A</v>
      </c>
      <c r="OT13" s="18" t="s">
        <v>1217</v>
      </c>
      <c r="OU13" s="22">
        <v>212</v>
      </c>
      <c r="OV13" s="20" t="e">
        <f>#N/A</f>
        <v>#N/A</v>
      </c>
      <c r="OW13" s="18" t="s">
        <v>1215</v>
      </c>
      <c r="OX13" s="22">
        <v>208</v>
      </c>
      <c r="OY13" s="20" t="e">
        <f>#N/A</f>
        <v>#N/A</v>
      </c>
      <c r="OZ13" s="18" t="s">
        <v>1217</v>
      </c>
      <c r="PA13" s="22">
        <v>189</v>
      </c>
      <c r="PB13" s="20" t="e">
        <f>#N/A</f>
        <v>#N/A</v>
      </c>
      <c r="PC13" s="18" t="s">
        <v>1209</v>
      </c>
      <c r="PD13" s="22">
        <v>212</v>
      </c>
      <c r="PE13" s="20" t="e">
        <f>#N/A</f>
        <v>#N/A</v>
      </c>
      <c r="PF13" s="18" t="s">
        <v>1209</v>
      </c>
      <c r="PG13" s="22">
        <v>184</v>
      </c>
      <c r="PH13" s="20" t="e">
        <f>#N/A</f>
        <v>#N/A</v>
      </c>
      <c r="PI13" s="18" t="s">
        <v>1215</v>
      </c>
      <c r="PJ13" s="22">
        <v>180</v>
      </c>
      <c r="PK13" s="20" t="e">
        <f>#N/A</f>
        <v>#N/A</v>
      </c>
      <c r="PL13" s="18" t="s">
        <v>1216</v>
      </c>
      <c r="PM13" s="22">
        <v>170</v>
      </c>
      <c r="PN13" s="20" t="e">
        <f>#N/A</f>
        <v>#N/A</v>
      </c>
      <c r="PO13" s="18" t="s">
        <v>1214</v>
      </c>
      <c r="PP13" s="22">
        <v>203</v>
      </c>
      <c r="PQ13" s="20" t="e">
        <f>#N/A</f>
        <v>#N/A</v>
      </c>
      <c r="PR13" s="18" t="s">
        <v>1214</v>
      </c>
      <c r="PS13" s="22">
        <v>173</v>
      </c>
      <c r="PT13" s="20" t="e">
        <f>#N/A</f>
        <v>#N/A</v>
      </c>
      <c r="PU13" s="18" t="s">
        <v>1209</v>
      </c>
      <c r="PV13" s="22">
        <v>142</v>
      </c>
      <c r="PW13" s="20" t="e">
        <f>#N/A</f>
        <v>#N/A</v>
      </c>
      <c r="PX13" s="18" t="s">
        <v>1215</v>
      </c>
      <c r="PY13" s="22">
        <v>178</v>
      </c>
      <c r="PZ13" s="20" t="e">
        <f>#N/A</f>
        <v>#N/A</v>
      </c>
      <c r="QA13" s="18" t="s">
        <v>1217</v>
      </c>
      <c r="QB13" s="22">
        <v>167</v>
      </c>
      <c r="QC13" s="20" t="e">
        <f>#N/A</f>
        <v>#N/A</v>
      </c>
      <c r="QD13" s="18" t="s">
        <v>1209</v>
      </c>
      <c r="QE13" s="22">
        <v>90</v>
      </c>
      <c r="QF13" s="20" t="e">
        <f>#N/A</f>
        <v>#N/A</v>
      </c>
      <c r="QG13" s="18"/>
      <c r="QI13" s="20"/>
      <c r="QJ13" s="18"/>
      <c r="QL13" s="20"/>
      <c r="QM13" s="18"/>
      <c r="QO13" s="20"/>
      <c r="QP13" s="18"/>
      <c r="QR13" s="20"/>
      <c r="QS13" s="18"/>
      <c r="QU13" s="20"/>
      <c r="QV13" s="18"/>
      <c r="QX13" s="20"/>
      <c r="QY13" s="18" t="s">
        <v>1202</v>
      </c>
      <c r="QZ13" s="22">
        <v>3661</v>
      </c>
      <c r="RA13" s="20">
        <f>QZ13/QZ$22</f>
        <v>0.24981235073353805</v>
      </c>
      <c r="RB13" s="18" t="s">
        <v>1202</v>
      </c>
      <c r="RC13" s="22">
        <v>3410</v>
      </c>
      <c r="RD13" s="20">
        <f>RC13/RC$22</f>
        <v>0.24569493479357302</v>
      </c>
      <c r="RE13" s="18" t="s">
        <v>1202</v>
      </c>
      <c r="RF13" s="22">
        <v>3109</v>
      </c>
      <c r="RG13" s="20">
        <f>RF13/RF$22</f>
        <v>0.26093159882501049</v>
      </c>
      <c r="RH13" s="18" t="s">
        <v>19</v>
      </c>
      <c r="RI13" s="22">
        <v>3132</v>
      </c>
      <c r="RJ13" s="20">
        <f>RI13/RI$22</f>
        <v>0.26895663374838985</v>
      </c>
      <c r="RK13" s="18" t="s">
        <v>19</v>
      </c>
      <c r="RL13" s="22">
        <v>3000</v>
      </c>
      <c r="RM13" s="20">
        <f>RL13/RL$22</f>
        <v>0.27002700270027002</v>
      </c>
      <c r="RN13" s="18" t="s">
        <v>19</v>
      </c>
      <c r="RO13" s="22">
        <v>2933</v>
      </c>
      <c r="RP13" s="20">
        <f>RO13/RO$22</f>
        <v>0.30088223225276978</v>
      </c>
      <c r="RQ13" s="18" t="s">
        <v>19</v>
      </c>
      <c r="RR13" s="22">
        <v>3390</v>
      </c>
      <c r="RS13" s="20">
        <f>RR13/RR$22</f>
        <v>0.298599489121818</v>
      </c>
      <c r="RT13" s="18" t="s">
        <v>1201</v>
      </c>
      <c r="RU13" s="22">
        <v>3216</v>
      </c>
      <c r="RV13" s="20">
        <f>RU13/RU$22</f>
        <v>0.28729676612470967</v>
      </c>
      <c r="RW13" s="18" t="s">
        <v>1201</v>
      </c>
      <c r="RX13" s="22">
        <v>3704</v>
      </c>
      <c r="RY13" s="20">
        <f>RX13/RX$22</f>
        <v>0.29837280489769613</v>
      </c>
      <c r="RZ13" s="18" t="s">
        <v>1202</v>
      </c>
      <c r="SA13" s="22">
        <v>3007</v>
      </c>
      <c r="SB13" s="20">
        <f>SA13/SA$22</f>
        <v>0.29637295485905774</v>
      </c>
      <c r="SC13" s="18" t="s">
        <v>1202</v>
      </c>
      <c r="SD13" s="22">
        <v>1888</v>
      </c>
      <c r="SE13" s="20">
        <f>SD13/SD$22</f>
        <v>0.32317699418007534</v>
      </c>
      <c r="SF13" s="18" t="s">
        <v>1202</v>
      </c>
      <c r="SG13" s="22">
        <v>1938</v>
      </c>
      <c r="SH13" s="20">
        <f>SG13/SG$22</f>
        <v>0.35776259922466308</v>
      </c>
      <c r="SI13" s="18" t="s">
        <v>1202</v>
      </c>
      <c r="SJ13" s="22">
        <v>1597</v>
      </c>
      <c r="SK13" s="20">
        <f>SJ13/SJ$22</f>
        <v>0.34514804408904259</v>
      </c>
      <c r="SL13" s="18" t="s">
        <v>1202</v>
      </c>
      <c r="SM13" s="22">
        <v>1423</v>
      </c>
      <c r="SN13" s="20">
        <f>SM13/SM$22</f>
        <v>0.39136413641364137</v>
      </c>
      <c r="SO13" s="18" t="s">
        <v>1202</v>
      </c>
      <c r="SP13" s="22">
        <v>1220</v>
      </c>
      <c r="SQ13" s="20">
        <f>SP13/SP$22</f>
        <v>0.41341917993900373</v>
      </c>
      <c r="SR13" s="18" t="s">
        <v>1202</v>
      </c>
      <c r="SS13" s="22">
        <v>1007</v>
      </c>
      <c r="ST13" s="20">
        <v>0.26490000000000002</v>
      </c>
      <c r="SU13" s="18" t="s">
        <v>1202</v>
      </c>
      <c r="SV13" s="22">
        <v>768</v>
      </c>
      <c r="SW13" s="20">
        <v>0.26490000000000002</v>
      </c>
      <c r="SX13" s="18" t="s">
        <v>1202</v>
      </c>
      <c r="SY13" s="24">
        <v>424</v>
      </c>
    </row>
    <row r="14" spans="1:519" s="22" customFormat="1" x14ac:dyDescent="0.25">
      <c r="A14" s="18"/>
      <c r="B14" s="19"/>
      <c r="C14" s="20"/>
      <c r="D14" s="18"/>
      <c r="E14" s="19"/>
      <c r="F14" s="20"/>
      <c r="G14" s="18"/>
      <c r="H14" s="19"/>
      <c r="I14" s="20"/>
      <c r="J14" s="18"/>
      <c r="K14" s="19"/>
      <c r="L14" s="20"/>
      <c r="M14" s="18"/>
      <c r="N14" s="19"/>
      <c r="O14" s="20"/>
      <c r="P14" s="18"/>
      <c r="Q14" s="19"/>
      <c r="R14" s="20"/>
      <c r="S14" s="18"/>
      <c r="T14" s="19"/>
      <c r="U14" s="20"/>
      <c r="V14" s="18"/>
      <c r="W14" s="19"/>
      <c r="X14" s="20"/>
      <c r="Y14" s="18"/>
      <c r="Z14" s="19"/>
      <c r="AA14" s="20"/>
      <c r="AB14" s="18"/>
      <c r="AC14" s="19"/>
      <c r="AD14" s="20"/>
      <c r="AE14" s="18"/>
      <c r="AF14" s="19"/>
      <c r="AG14" s="20"/>
      <c r="AH14" s="18"/>
      <c r="AI14" s="19"/>
      <c r="AJ14" s="20"/>
      <c r="AK14" s="18"/>
      <c r="AL14" s="19"/>
      <c r="AM14" s="20"/>
      <c r="AN14" s="18"/>
      <c r="AO14" s="19"/>
      <c r="AP14" s="20"/>
      <c r="AQ14" s="18"/>
      <c r="AR14" s="19"/>
      <c r="AS14" s="20"/>
      <c r="AT14" s="18"/>
      <c r="AU14" s="19"/>
      <c r="AV14" s="20"/>
      <c r="AW14" s="18"/>
      <c r="AX14" s="19"/>
      <c r="AY14" s="20"/>
      <c r="AZ14" s="18"/>
      <c r="BA14" s="19"/>
      <c r="BB14" s="20"/>
      <c r="BC14" s="18"/>
      <c r="BD14" s="19"/>
      <c r="BE14" s="20"/>
      <c r="BF14" s="18"/>
      <c r="BG14" s="19"/>
      <c r="BH14" s="20"/>
      <c r="BI14" s="18"/>
      <c r="BJ14" s="19"/>
      <c r="BK14" s="20"/>
      <c r="BL14" s="18"/>
      <c r="BM14" s="19"/>
      <c r="BN14" s="20"/>
      <c r="BO14" s="18"/>
      <c r="BP14" s="19"/>
      <c r="BQ14" s="20"/>
      <c r="BR14" s="18"/>
      <c r="BS14" s="19"/>
      <c r="BT14" s="20"/>
      <c r="BU14" s="18"/>
      <c r="BV14" s="19"/>
      <c r="BW14" s="20"/>
      <c r="BX14" s="18"/>
      <c r="BY14" s="19"/>
      <c r="BZ14" s="20"/>
      <c r="CA14" s="18"/>
      <c r="CB14" s="19"/>
      <c r="CC14" s="20"/>
      <c r="CD14" s="18"/>
      <c r="CE14" s="19"/>
      <c r="CF14" s="20"/>
      <c r="CG14" s="18"/>
      <c r="CH14" s="19"/>
      <c r="CI14" s="20"/>
      <c r="CJ14" s="18"/>
      <c r="CK14" s="19"/>
      <c r="CL14" s="20"/>
      <c r="CM14" s="18"/>
      <c r="CN14" s="19"/>
      <c r="CO14" s="20"/>
      <c r="CP14" s="18"/>
      <c r="CQ14" s="19"/>
      <c r="CR14" s="20"/>
      <c r="CS14" s="18"/>
      <c r="CT14" s="19"/>
      <c r="CU14" s="20"/>
      <c r="CV14" s="18"/>
      <c r="CW14" s="19"/>
      <c r="CX14" s="20"/>
      <c r="CY14" s="18"/>
      <c r="CZ14" s="19"/>
      <c r="DA14" s="20"/>
      <c r="DB14" s="18"/>
      <c r="DC14" s="19"/>
      <c r="DD14" s="20"/>
      <c r="DE14" s="18"/>
      <c r="DF14" s="19"/>
      <c r="DG14" s="20"/>
      <c r="DH14" s="18"/>
      <c r="DI14" s="19"/>
      <c r="DJ14" s="20"/>
      <c r="DK14" s="18"/>
      <c r="DL14" s="19"/>
      <c r="DM14" s="20"/>
      <c r="DN14" s="18"/>
      <c r="DO14" s="19"/>
      <c r="DP14" s="20"/>
      <c r="DQ14" s="18"/>
      <c r="DR14" s="19"/>
      <c r="DS14" s="20"/>
      <c r="DT14" s="18"/>
      <c r="DU14" s="19"/>
      <c r="DV14" s="20"/>
      <c r="DW14" s="18"/>
      <c r="DX14" s="19"/>
      <c r="DY14" s="20"/>
      <c r="DZ14" s="18"/>
      <c r="EA14" s="19"/>
      <c r="EB14" s="20"/>
      <c r="EC14" s="18"/>
      <c r="ED14" s="19"/>
      <c r="EE14" s="20"/>
      <c r="EF14" s="18"/>
      <c r="EG14" s="19"/>
      <c r="EH14" s="20"/>
      <c r="EI14" s="18"/>
      <c r="EJ14" s="19"/>
      <c r="EK14" s="20"/>
      <c r="EL14" s="18"/>
      <c r="EM14" s="19"/>
      <c r="EN14" s="20"/>
      <c r="EO14" s="18"/>
      <c r="EP14" s="19"/>
      <c r="EQ14" s="20"/>
      <c r="ER14" s="18"/>
      <c r="ES14" s="19"/>
      <c r="ET14" s="20"/>
      <c r="EU14" s="18"/>
      <c r="EV14" s="19"/>
      <c r="EW14" s="20"/>
      <c r="EX14" s="18"/>
      <c r="EY14" s="19"/>
      <c r="EZ14" s="20"/>
      <c r="FA14" s="18"/>
      <c r="FB14" s="19"/>
      <c r="FC14" s="20"/>
      <c r="FD14" s="18"/>
      <c r="FE14" s="19"/>
      <c r="FF14" s="20"/>
      <c r="FG14" s="18"/>
      <c r="FH14" s="19"/>
      <c r="FI14" s="20"/>
      <c r="FJ14" s="18"/>
      <c r="FK14" s="19"/>
      <c r="FL14" s="20"/>
      <c r="FM14" s="18"/>
      <c r="FN14" s="19"/>
      <c r="FO14" s="20"/>
      <c r="FP14" s="18"/>
      <c r="FQ14" s="19"/>
      <c r="FR14" s="20"/>
      <c r="FS14" s="18"/>
      <c r="FT14" s="19"/>
      <c r="FU14" s="20"/>
      <c r="FV14" s="18"/>
      <c r="FW14" s="19"/>
      <c r="FX14" s="20"/>
      <c r="FY14" s="21"/>
      <c r="FZ14" s="18" t="s">
        <v>1215</v>
      </c>
      <c r="GA14" s="22">
        <v>139</v>
      </c>
      <c r="GB14" s="20">
        <f t="shared" si="60"/>
        <v>5.4936368666508575E-3</v>
      </c>
      <c r="GC14" s="18" t="s">
        <v>1210</v>
      </c>
      <c r="GD14" s="22">
        <v>188</v>
      </c>
      <c r="GE14" s="20">
        <f t="shared" si="61"/>
        <v>7.4033236197526978E-3</v>
      </c>
      <c r="GF14" s="18" t="s">
        <v>1210</v>
      </c>
      <c r="GG14" s="22">
        <v>171</v>
      </c>
      <c r="GH14" s="20">
        <f t="shared" si="62"/>
        <v>6.4591674850797013E-3</v>
      </c>
      <c r="GI14" s="18" t="s">
        <v>1210</v>
      </c>
      <c r="GJ14" s="22">
        <v>144</v>
      </c>
      <c r="GK14" s="20">
        <f t="shared" si="63"/>
        <v>5.7249632250626166E-3</v>
      </c>
      <c r="GL14" s="18" t="s">
        <v>1206</v>
      </c>
      <c r="GM14" s="22">
        <v>153</v>
      </c>
      <c r="GN14" s="20">
        <f t="shared" si="64"/>
        <v>6.4671569870656861E-3</v>
      </c>
      <c r="GO14" s="18" t="s">
        <v>445</v>
      </c>
      <c r="GP14" s="22">
        <v>164</v>
      </c>
      <c r="GQ14" s="20">
        <f t="shared" si="65"/>
        <v>6.5972082545556945E-3</v>
      </c>
      <c r="GR14" s="18" t="s">
        <v>469</v>
      </c>
      <c r="GS14" s="22">
        <v>157</v>
      </c>
      <c r="GT14" s="20">
        <f t="shared" si="66"/>
        <v>5.6705312962762305E-3</v>
      </c>
      <c r="GU14" s="18" t="s">
        <v>1215</v>
      </c>
      <c r="GV14" s="22">
        <v>166</v>
      </c>
      <c r="GW14" s="20">
        <f t="shared" si="67"/>
        <v>4.6515537870933394E-3</v>
      </c>
      <c r="GX14" s="18" t="s">
        <v>1210</v>
      </c>
      <c r="GY14" s="22">
        <v>152</v>
      </c>
      <c r="GZ14" s="20">
        <f t="shared" si="68"/>
        <v>4.9419644308612677E-3</v>
      </c>
      <c r="HA14" s="18" t="s">
        <v>1210</v>
      </c>
      <c r="HB14" s="22">
        <v>145</v>
      </c>
      <c r="HC14" s="20">
        <f t="shared" si="69"/>
        <v>4.9770028145809022E-3</v>
      </c>
      <c r="HD14" s="18" t="s">
        <v>1216</v>
      </c>
      <c r="HE14" s="22">
        <v>88</v>
      </c>
      <c r="HF14" s="20">
        <f t="shared" si="70"/>
        <v>3.011223651793047E-3</v>
      </c>
      <c r="HG14" s="18" t="s">
        <v>1215</v>
      </c>
      <c r="HH14" s="22">
        <v>142</v>
      </c>
      <c r="HI14" s="20">
        <f t="shared" si="71"/>
        <v>4.7673403612435369E-3</v>
      </c>
      <c r="HJ14" s="18" t="s">
        <v>469</v>
      </c>
      <c r="HK14" s="22">
        <v>172</v>
      </c>
      <c r="HL14" s="20">
        <f t="shared" si="72"/>
        <v>5.8386231711870734E-3</v>
      </c>
      <c r="HM14" s="18" t="s">
        <v>1210</v>
      </c>
      <c r="HN14" s="22">
        <v>176</v>
      </c>
      <c r="HO14" s="20">
        <f t="shared" si="73"/>
        <v>5.8367049147708431E-3</v>
      </c>
      <c r="HP14" s="18" t="s">
        <v>1210</v>
      </c>
      <c r="HQ14" s="22">
        <v>160</v>
      </c>
      <c r="HR14" s="20">
        <f t="shared" si="74"/>
        <v>5.1458527642877817E-3</v>
      </c>
      <c r="HS14" s="18" t="s">
        <v>1209</v>
      </c>
      <c r="HT14" s="22">
        <v>231</v>
      </c>
      <c r="HU14" s="20">
        <f t="shared" si="75"/>
        <v>8.0888017368163038E-3</v>
      </c>
      <c r="HV14" s="18" t="s">
        <v>1209</v>
      </c>
      <c r="HW14" s="22">
        <v>163</v>
      </c>
      <c r="HX14" s="20">
        <f t="shared" si="76"/>
        <v>6.1131113111311131E-3</v>
      </c>
      <c r="HY14" s="18" t="s">
        <v>1210</v>
      </c>
      <c r="HZ14" s="22">
        <v>168</v>
      </c>
      <c r="IA14" s="20">
        <f t="shared" si="77"/>
        <v>5.8093295065527852E-3</v>
      </c>
      <c r="IB14" s="18" t="s">
        <v>445</v>
      </c>
      <c r="IC14" s="22">
        <v>160</v>
      </c>
      <c r="ID14" s="20">
        <f t="shared" si="78"/>
        <v>4.8352976730129948E-3</v>
      </c>
      <c r="IE14" s="18" t="s">
        <v>445</v>
      </c>
      <c r="IF14" s="22">
        <v>215</v>
      </c>
      <c r="IG14" s="20">
        <f t="shared" si="79"/>
        <v>5.3283767038413881E-3</v>
      </c>
      <c r="IH14" s="18" t="s">
        <v>1215</v>
      </c>
      <c r="II14" s="22">
        <v>150</v>
      </c>
      <c r="IJ14" s="20">
        <f t="shared" si="80"/>
        <v>4.7402351156617369E-3</v>
      </c>
      <c r="IK14" s="18" t="s">
        <v>1210</v>
      </c>
      <c r="IL14" s="22">
        <v>150</v>
      </c>
      <c r="IM14" s="20">
        <f t="shared" si="81"/>
        <v>4.7889662218249156E-3</v>
      </c>
      <c r="IN14" s="18" t="s">
        <v>1215</v>
      </c>
      <c r="IO14" s="22">
        <v>154</v>
      </c>
      <c r="IP14" s="20">
        <f t="shared" si="82"/>
        <v>4.5992115637319315E-3</v>
      </c>
      <c r="IQ14" s="18" t="s">
        <v>1215</v>
      </c>
      <c r="IR14" s="22">
        <v>138</v>
      </c>
      <c r="IS14" s="20">
        <f t="shared" si="83"/>
        <v>4.371653942408211E-3</v>
      </c>
      <c r="IT14" s="18" t="s">
        <v>1216</v>
      </c>
      <c r="IU14" s="22">
        <v>164</v>
      </c>
      <c r="IV14" s="20">
        <f t="shared" si="84"/>
        <v>5.389064143007361E-3</v>
      </c>
      <c r="IW14" s="18" t="s">
        <v>469</v>
      </c>
      <c r="IX14" s="22">
        <v>154</v>
      </c>
      <c r="IY14" s="20">
        <f t="shared" si="85"/>
        <v>5.1294007927255771E-3</v>
      </c>
      <c r="IZ14" s="18" t="s">
        <v>469</v>
      </c>
      <c r="JA14" s="22">
        <v>156</v>
      </c>
      <c r="JB14" s="20">
        <f t="shared" si="86"/>
        <v>5.1796268012484232E-3</v>
      </c>
      <c r="JC14" s="18" t="s">
        <v>1209</v>
      </c>
      <c r="JD14" s="22">
        <v>166</v>
      </c>
      <c r="JE14" s="20">
        <f t="shared" si="87"/>
        <v>5.7715040678673248E-3</v>
      </c>
      <c r="JF14" s="18" t="s">
        <v>1206</v>
      </c>
      <c r="JG14" s="22">
        <v>156</v>
      </c>
      <c r="JH14" s="20">
        <f t="shared" si="88"/>
        <v>5.6042534846960767E-3</v>
      </c>
      <c r="JI14" s="18" t="s">
        <v>1209</v>
      </c>
      <c r="JJ14" s="22">
        <v>195</v>
      </c>
      <c r="JK14" s="20">
        <f t="shared" si="89"/>
        <v>6.5798353354028886E-3</v>
      </c>
      <c r="JL14" s="18" t="s">
        <v>1216</v>
      </c>
      <c r="JM14" s="22">
        <v>166</v>
      </c>
      <c r="JN14" s="20">
        <f t="shared" si="90"/>
        <v>4.7834481168775034E-3</v>
      </c>
      <c r="JO14" s="18" t="s">
        <v>1216</v>
      </c>
      <c r="JP14" s="22">
        <v>177</v>
      </c>
      <c r="JQ14" s="20">
        <f t="shared" si="91"/>
        <v>4.8346125481412688E-3</v>
      </c>
      <c r="JR14" s="18" t="s">
        <v>1216</v>
      </c>
      <c r="JS14" s="22">
        <v>171</v>
      </c>
      <c r="JT14" s="20">
        <f t="shared" si="92"/>
        <v>5.4370290292836479E-3</v>
      </c>
      <c r="JU14" s="18" t="s">
        <v>1216</v>
      </c>
      <c r="JV14" s="22">
        <v>164</v>
      </c>
      <c r="JW14" s="20">
        <f t="shared" si="93"/>
        <v>5.8927095684668173E-3</v>
      </c>
      <c r="JX14" s="18" t="s">
        <v>1206</v>
      </c>
      <c r="JY14" s="22">
        <v>118</v>
      </c>
      <c r="JZ14" s="20">
        <f t="shared" si="94"/>
        <v>3.8438986253176103E-3</v>
      </c>
      <c r="KA14" s="18" t="s">
        <v>469</v>
      </c>
      <c r="KB14" s="22">
        <v>184</v>
      </c>
      <c r="KC14" s="20">
        <f t="shared" si="95"/>
        <v>5.4354247902634999E-3</v>
      </c>
      <c r="KD14" s="18" t="s">
        <v>469</v>
      </c>
      <c r="KE14" s="22">
        <v>208</v>
      </c>
      <c r="KF14" s="20">
        <f t="shared" si="96"/>
        <v>6.5824867875565679E-3</v>
      </c>
      <c r="KG14" s="18" t="s">
        <v>1216</v>
      </c>
      <c r="KH14" s="22">
        <v>176</v>
      </c>
      <c r="KI14" s="20">
        <f t="shared" si="97"/>
        <v>5.878423513694055E-3</v>
      </c>
      <c r="KJ14" s="18" t="s">
        <v>1209</v>
      </c>
      <c r="KK14" s="22">
        <v>184</v>
      </c>
      <c r="KL14" s="20">
        <f t="shared" si="98"/>
        <v>6.2092936928424391E-3</v>
      </c>
      <c r="KM14" s="18" t="s">
        <v>1216</v>
      </c>
      <c r="KN14" s="22">
        <v>186</v>
      </c>
      <c r="KO14" s="20">
        <f t="shared" si="99"/>
        <v>6.3031617472635469E-3</v>
      </c>
      <c r="KP14" s="18" t="s">
        <v>1206</v>
      </c>
      <c r="KQ14" s="22">
        <v>189</v>
      </c>
      <c r="KR14" s="20">
        <f t="shared" si="100"/>
        <v>6.4467714977658012E-3</v>
      </c>
      <c r="KS14" s="18" t="s">
        <v>1209</v>
      </c>
      <c r="KT14" s="22">
        <v>208</v>
      </c>
      <c r="KU14" s="20">
        <f t="shared" si="101"/>
        <v>6.4072944583063798E-3</v>
      </c>
      <c r="KV14" s="18" t="s">
        <v>1216</v>
      </c>
      <c r="KW14" s="22">
        <v>208</v>
      </c>
      <c r="KX14" s="20">
        <f t="shared" si="102"/>
        <v>6.0391382614250044E-3</v>
      </c>
      <c r="KY14" s="18" t="s">
        <v>1216</v>
      </c>
      <c r="KZ14" s="22">
        <v>270</v>
      </c>
      <c r="LA14" s="20">
        <f t="shared" si="103"/>
        <v>6.0536759265487324E-3</v>
      </c>
      <c r="LB14" s="18" t="s">
        <v>1216</v>
      </c>
      <c r="LC14" s="22">
        <v>220</v>
      </c>
      <c r="LD14" s="20">
        <f t="shared" si="104"/>
        <v>6.1061922340336951E-3</v>
      </c>
      <c r="LE14" s="18" t="s">
        <v>1216</v>
      </c>
      <c r="LF14" s="22">
        <v>179</v>
      </c>
      <c r="LG14" s="20">
        <f t="shared" si="105"/>
        <v>5.5785832268519962E-3</v>
      </c>
      <c r="LH14" s="18" t="s">
        <v>1216</v>
      </c>
      <c r="LI14" s="22">
        <v>169</v>
      </c>
      <c r="LJ14" s="20">
        <f t="shared" si="106"/>
        <v>4.921804467484055E-3</v>
      </c>
      <c r="LK14" s="18" t="s">
        <v>1215</v>
      </c>
      <c r="LL14" s="22">
        <v>184</v>
      </c>
      <c r="LM14" s="20">
        <f t="shared" si="107"/>
        <v>5.2541404911479158E-3</v>
      </c>
      <c r="LN14" s="18" t="s">
        <v>469</v>
      </c>
      <c r="LO14" s="22">
        <v>214</v>
      </c>
      <c r="LP14" s="20">
        <f t="shared" si="108"/>
        <v>6.4560895405315717E-3</v>
      </c>
      <c r="LQ14" s="18" t="s">
        <v>1216</v>
      </c>
      <c r="LR14" s="22">
        <v>212</v>
      </c>
      <c r="LS14" s="20">
        <f t="shared" si="109"/>
        <v>6.4815947168888341E-3</v>
      </c>
      <c r="LT14" s="18" t="s">
        <v>1216</v>
      </c>
      <c r="LU14" s="22">
        <v>204</v>
      </c>
      <c r="LV14" s="20">
        <f t="shared" si="110"/>
        <v>6.3989962358845668E-3</v>
      </c>
      <c r="LW14" s="18" t="s">
        <v>469</v>
      </c>
      <c r="LX14" s="22">
        <v>166</v>
      </c>
      <c r="LY14" s="20">
        <f t="shared" si="111"/>
        <v>5.4211162274256227E-3</v>
      </c>
      <c r="LZ14" s="18" t="s">
        <v>445</v>
      </c>
      <c r="MA14" s="22">
        <v>230</v>
      </c>
      <c r="MB14" s="20">
        <f t="shared" si="112"/>
        <v>7.683570521814659E-3</v>
      </c>
      <c r="MC14" s="18" t="s">
        <v>1209</v>
      </c>
      <c r="MD14" s="22">
        <v>225</v>
      </c>
      <c r="ME14" s="20">
        <f t="shared" si="113"/>
        <v>6.9912686822235339E-3</v>
      </c>
      <c r="MF14" s="18" t="s">
        <v>1209</v>
      </c>
      <c r="MG14" s="22">
        <v>198</v>
      </c>
      <c r="MH14" s="20">
        <f t="shared" si="114"/>
        <v>5.7477937761263352E-3</v>
      </c>
      <c r="MI14" s="18" t="s">
        <v>469</v>
      </c>
      <c r="MJ14" s="22">
        <v>220</v>
      </c>
      <c r="MK14" s="20">
        <f t="shared" si="115"/>
        <v>5.6063810810122071E-3</v>
      </c>
      <c r="ML14" s="18" t="s">
        <v>469</v>
      </c>
      <c r="MM14" s="22">
        <v>169</v>
      </c>
      <c r="MN14" s="20">
        <f t="shared" si="116"/>
        <v>4.8779079836056109E-3</v>
      </c>
      <c r="MO14" s="18" t="s">
        <v>469</v>
      </c>
      <c r="MP14" s="22">
        <v>159</v>
      </c>
      <c r="MQ14" s="20">
        <f t="shared" si="117"/>
        <v>5.4637297687364699E-3</v>
      </c>
      <c r="MR14" s="18" t="s">
        <v>1216</v>
      </c>
      <c r="MS14" s="22">
        <v>179</v>
      </c>
      <c r="MT14" s="20">
        <f t="shared" si="118"/>
        <v>5.2349896177580207E-3</v>
      </c>
      <c r="MU14" s="18" t="s">
        <v>1216</v>
      </c>
      <c r="MV14" s="22">
        <v>193</v>
      </c>
      <c r="MW14" s="20">
        <f t="shared" si="119"/>
        <v>6.0730018879798613E-3</v>
      </c>
      <c r="MX14" s="18" t="s">
        <v>1215</v>
      </c>
      <c r="MY14" s="22">
        <v>178</v>
      </c>
      <c r="MZ14" s="20">
        <f t="shared" si="120"/>
        <v>5.9191274275073157E-3</v>
      </c>
      <c r="NA14" s="18" t="s">
        <v>1215</v>
      </c>
      <c r="NB14" s="22">
        <v>181</v>
      </c>
      <c r="NC14" s="20">
        <f t="shared" si="121"/>
        <v>6.5213475049540623E-3</v>
      </c>
      <c r="ND14" s="18" t="s">
        <v>1215</v>
      </c>
      <c r="NE14" s="22">
        <v>180</v>
      </c>
      <c r="NF14" s="20">
        <f t="shared" si="122"/>
        <v>6.1460716358794007E-3</v>
      </c>
      <c r="NG14" s="18" t="s">
        <v>1216</v>
      </c>
      <c r="NH14" s="22">
        <v>204</v>
      </c>
      <c r="NI14" s="20">
        <f t="shared" si="123"/>
        <v>7.5915451027091397E-3</v>
      </c>
      <c r="NJ14" s="18" t="s">
        <v>1215</v>
      </c>
      <c r="NK14" s="22">
        <v>189</v>
      </c>
      <c r="NL14" s="20">
        <f t="shared" si="124"/>
        <v>6.9132009217601226E-3</v>
      </c>
      <c r="NM14" s="18" t="s">
        <v>1209</v>
      </c>
      <c r="NN14" s="22">
        <v>179</v>
      </c>
      <c r="NO14" s="20" t="e">
        <f>#N/A</f>
        <v>#N/A</v>
      </c>
      <c r="NP14" s="18" t="s">
        <v>1215</v>
      </c>
      <c r="NQ14" s="22">
        <v>233</v>
      </c>
      <c r="NR14" s="20" t="e">
        <f>#N/A</f>
        <v>#N/A</v>
      </c>
      <c r="NS14" s="18" t="s">
        <v>1209</v>
      </c>
      <c r="NT14" s="22">
        <v>245</v>
      </c>
      <c r="NU14" s="20" t="e">
        <f>#N/A</f>
        <v>#N/A</v>
      </c>
      <c r="NV14" s="18" t="s">
        <v>1209</v>
      </c>
      <c r="NW14" s="22">
        <v>184</v>
      </c>
      <c r="NX14" s="20" t="e">
        <f>#N/A</f>
        <v>#N/A</v>
      </c>
      <c r="NY14" s="18" t="s">
        <v>1214</v>
      </c>
      <c r="NZ14" s="22">
        <v>208</v>
      </c>
      <c r="OA14" s="20" t="e">
        <f>#N/A</f>
        <v>#N/A</v>
      </c>
      <c r="OB14" s="18" t="s">
        <v>1216</v>
      </c>
      <c r="OC14" s="22">
        <v>141</v>
      </c>
      <c r="OD14" s="20" t="e">
        <f>#N/A</f>
        <v>#N/A</v>
      </c>
      <c r="OE14" s="18" t="s">
        <v>1214</v>
      </c>
      <c r="OF14" s="22">
        <v>180</v>
      </c>
      <c r="OG14" s="20" t="e">
        <f>#N/A</f>
        <v>#N/A</v>
      </c>
      <c r="OH14" s="18" t="s">
        <v>1217</v>
      </c>
      <c r="OI14" s="22">
        <v>147</v>
      </c>
      <c r="OJ14" s="20" t="e">
        <f>#N/A</f>
        <v>#N/A</v>
      </c>
      <c r="OK14" s="18" t="s">
        <v>1217</v>
      </c>
      <c r="OL14" s="22">
        <v>156</v>
      </c>
      <c r="OM14" s="20" t="e">
        <f>#N/A</f>
        <v>#N/A</v>
      </c>
      <c r="ON14" s="18" t="s">
        <v>1217</v>
      </c>
      <c r="OO14" s="22">
        <v>164</v>
      </c>
      <c r="OP14" s="20" t="e">
        <f>#N/A</f>
        <v>#N/A</v>
      </c>
      <c r="OQ14" s="18" t="s">
        <v>1217</v>
      </c>
      <c r="OR14" s="22">
        <v>187</v>
      </c>
      <c r="OS14" s="20" t="e">
        <f>#N/A</f>
        <v>#N/A</v>
      </c>
      <c r="OT14" s="18" t="s">
        <v>1215</v>
      </c>
      <c r="OU14" s="22">
        <v>200</v>
      </c>
      <c r="OV14" s="20" t="e">
        <f>#N/A</f>
        <v>#N/A</v>
      </c>
      <c r="OW14" s="18" t="s">
        <v>1217</v>
      </c>
      <c r="OX14" s="22">
        <v>181</v>
      </c>
      <c r="OY14" s="20" t="e">
        <f>#N/A</f>
        <v>#N/A</v>
      </c>
      <c r="OZ14" s="18" t="s">
        <v>1215</v>
      </c>
      <c r="PA14" s="22">
        <v>187</v>
      </c>
      <c r="PB14" s="20" t="e">
        <f>#N/A</f>
        <v>#N/A</v>
      </c>
      <c r="PC14" s="18" t="s">
        <v>1215</v>
      </c>
      <c r="PD14" s="22">
        <v>209</v>
      </c>
      <c r="PE14" s="20" t="e">
        <f>#N/A</f>
        <v>#N/A</v>
      </c>
      <c r="PF14" s="18" t="s">
        <v>1217</v>
      </c>
      <c r="PG14" s="22">
        <v>183</v>
      </c>
      <c r="PH14" s="20" t="e">
        <f>#N/A</f>
        <v>#N/A</v>
      </c>
      <c r="PI14" s="18" t="s">
        <v>1217</v>
      </c>
      <c r="PJ14" s="22">
        <v>175</v>
      </c>
      <c r="PK14" s="20" t="e">
        <f>#N/A</f>
        <v>#N/A</v>
      </c>
      <c r="PL14" s="18" t="s">
        <v>1214</v>
      </c>
      <c r="PM14" s="22">
        <v>144</v>
      </c>
      <c r="PN14" s="20" t="e">
        <f>#N/A</f>
        <v>#N/A</v>
      </c>
      <c r="PO14" s="18" t="s">
        <v>1209</v>
      </c>
      <c r="PP14" s="22">
        <v>171</v>
      </c>
      <c r="PQ14" s="20" t="e">
        <f>#N/A</f>
        <v>#N/A</v>
      </c>
      <c r="PR14" s="18" t="s">
        <v>1215</v>
      </c>
      <c r="PS14" s="22">
        <v>165</v>
      </c>
      <c r="PT14" s="20" t="e">
        <f>#N/A</f>
        <v>#N/A</v>
      </c>
      <c r="PU14" s="18" t="s">
        <v>1217</v>
      </c>
      <c r="PV14" s="22">
        <v>136</v>
      </c>
      <c r="PW14" s="20" t="e">
        <f>#N/A</f>
        <v>#N/A</v>
      </c>
      <c r="PX14" s="18" t="s">
        <v>1216</v>
      </c>
      <c r="PY14" s="22">
        <v>133</v>
      </c>
      <c r="PZ14" s="20" t="e">
        <f>#N/A</f>
        <v>#N/A</v>
      </c>
      <c r="QA14" s="18" t="s">
        <v>1209</v>
      </c>
      <c r="QB14" s="22">
        <v>113</v>
      </c>
      <c r="QC14" s="20" t="e">
        <f>#N/A</f>
        <v>#N/A</v>
      </c>
      <c r="QD14" s="18" t="s">
        <v>1217</v>
      </c>
      <c r="QE14" s="22">
        <v>53</v>
      </c>
      <c r="QF14" s="20" t="e">
        <f>#N/A</f>
        <v>#N/A</v>
      </c>
      <c r="QG14" s="18"/>
      <c r="QI14" s="20"/>
      <c r="QJ14" s="18"/>
      <c r="QL14" s="20"/>
      <c r="QM14" s="18"/>
      <c r="QO14" s="20"/>
      <c r="QP14" s="18"/>
      <c r="QR14" s="20"/>
      <c r="QS14" s="18"/>
      <c r="QU14" s="20"/>
      <c r="QV14" s="18"/>
      <c r="QX14" s="20"/>
      <c r="QY14" s="18" t="s">
        <v>1204</v>
      </c>
      <c r="QZ14" s="22">
        <v>1809</v>
      </c>
      <c r="RA14" s="20">
        <f>QZ14/QZ$22</f>
        <v>0.12343909928352098</v>
      </c>
      <c r="RB14" s="18" t="s">
        <v>1204</v>
      </c>
      <c r="RC14" s="22">
        <v>1483</v>
      </c>
      <c r="RD14" s="20">
        <f>RC14/RC$22</f>
        <v>0.10685207868002017</v>
      </c>
      <c r="RE14" s="18" t="s">
        <v>1204</v>
      </c>
      <c r="RF14" s="22">
        <v>1192</v>
      </c>
      <c r="RG14" s="20">
        <f>RF14/RF$22</f>
        <v>0.10004196391103651</v>
      </c>
      <c r="RH14" s="18" t="s">
        <v>1204</v>
      </c>
      <c r="RI14" s="22">
        <v>1048</v>
      </c>
      <c r="RJ14" s="20">
        <f>RI14/RI$22</f>
        <v>8.9995706311721768E-2</v>
      </c>
      <c r="RK14" s="18" t="s">
        <v>1204</v>
      </c>
      <c r="RL14" s="22">
        <v>689</v>
      </c>
      <c r="RM14" s="20">
        <f>RL14/RL$22</f>
        <v>6.2016201620162019E-2</v>
      </c>
      <c r="RN14" s="18" t="s">
        <v>1204</v>
      </c>
      <c r="RO14" s="22">
        <v>617</v>
      </c>
      <c r="RP14" s="20">
        <f>RO14/RO$22</f>
        <v>6.3295034878949524E-2</v>
      </c>
      <c r="RQ14" s="18" t="s">
        <v>1204</v>
      </c>
      <c r="RR14" s="22">
        <v>696</v>
      </c>
      <c r="RS14" s="20">
        <f>RR14/RR$22</f>
        <v>6.1305381837399808E-2</v>
      </c>
      <c r="RT14" s="18" t="s">
        <v>1204</v>
      </c>
      <c r="RU14" s="22">
        <v>577</v>
      </c>
      <c r="RV14" s="20">
        <f>RU14/RU$22</f>
        <v>5.1545470787922099E-2</v>
      </c>
      <c r="RW14" s="18" t="s">
        <v>1203</v>
      </c>
      <c r="RX14" s="22">
        <v>693</v>
      </c>
      <c r="RY14" s="20">
        <f>RX14/RX$22</f>
        <v>5.5824069598840016E-2</v>
      </c>
      <c r="RZ14" s="18" t="s">
        <v>1203</v>
      </c>
      <c r="SA14" s="22">
        <v>666</v>
      </c>
      <c r="SB14" s="20">
        <f>SA14/SA$22</f>
        <v>6.5641632170313421E-2</v>
      </c>
      <c r="SC14" s="18" t="s">
        <v>1203</v>
      </c>
      <c r="SD14" s="22">
        <v>483</v>
      </c>
      <c r="SE14" s="20">
        <f>SD14/SD$22</f>
        <v>8.2677165354330714E-2</v>
      </c>
      <c r="SF14" s="18" t="s">
        <v>1203</v>
      </c>
      <c r="SG14" s="22">
        <v>620</v>
      </c>
      <c r="SH14" s="20">
        <f>SG14/SG$22</f>
        <v>0.11445449510799335</v>
      </c>
      <c r="SI14" s="18" t="s">
        <v>1203</v>
      </c>
      <c r="SJ14" s="22">
        <v>391</v>
      </c>
      <c r="SK14" s="20">
        <f>SJ14/SJ$22</f>
        <v>8.4503998271017941E-2</v>
      </c>
      <c r="SL14" s="18" t="s">
        <v>1203</v>
      </c>
      <c r="SM14" s="22">
        <v>375</v>
      </c>
      <c r="SN14" s="20">
        <f>SM14/SM$22</f>
        <v>0.10313531353135313</v>
      </c>
      <c r="SO14" s="18" t="s">
        <v>1204</v>
      </c>
      <c r="SP14" s="22">
        <v>362</v>
      </c>
      <c r="SQ14" s="20">
        <f>SP14/SP$22</f>
        <v>0.12267028126058963</v>
      </c>
      <c r="SR14" s="18" t="s">
        <v>1204</v>
      </c>
      <c r="SS14" s="22">
        <v>371</v>
      </c>
      <c r="ST14" s="20">
        <v>9.7600000000000006E-2</v>
      </c>
      <c r="SU14" s="18" t="s">
        <v>1204</v>
      </c>
      <c r="SV14" s="22">
        <v>347</v>
      </c>
      <c r="SW14" s="20">
        <v>9.7600000000000006E-2</v>
      </c>
      <c r="SX14" s="18" t="s">
        <v>1204</v>
      </c>
      <c r="SY14" s="24">
        <v>213</v>
      </c>
    </row>
    <row r="15" spans="1:519" s="22" customFormat="1" x14ac:dyDescent="0.25">
      <c r="A15" s="18"/>
      <c r="B15" s="19"/>
      <c r="C15" s="20"/>
      <c r="D15" s="18"/>
      <c r="E15" s="19"/>
      <c r="F15" s="20"/>
      <c r="G15" s="18"/>
      <c r="H15" s="19"/>
      <c r="I15" s="20"/>
      <c r="J15" s="18"/>
      <c r="K15" s="19"/>
      <c r="L15" s="20"/>
      <c r="M15" s="18"/>
      <c r="N15" s="19"/>
      <c r="O15" s="20"/>
      <c r="P15" s="18"/>
      <c r="Q15" s="19"/>
      <c r="R15" s="20"/>
      <c r="S15" s="18"/>
      <c r="T15" s="19"/>
      <c r="U15" s="20"/>
      <c r="V15" s="18"/>
      <c r="W15" s="19"/>
      <c r="X15" s="20"/>
      <c r="Y15" s="18"/>
      <c r="Z15" s="19"/>
      <c r="AA15" s="20"/>
      <c r="AB15" s="18"/>
      <c r="AC15" s="19"/>
      <c r="AD15" s="20"/>
      <c r="AE15" s="18"/>
      <c r="AF15" s="19"/>
      <c r="AG15" s="20"/>
      <c r="AH15" s="18"/>
      <c r="AI15" s="19"/>
      <c r="AJ15" s="20"/>
      <c r="AK15" s="18"/>
      <c r="AL15" s="19"/>
      <c r="AM15" s="20"/>
      <c r="AN15" s="18"/>
      <c r="AO15" s="19"/>
      <c r="AP15" s="20"/>
      <c r="AQ15" s="18"/>
      <c r="AR15" s="19"/>
      <c r="AS15" s="20"/>
      <c r="AT15" s="18"/>
      <c r="AU15" s="19"/>
      <c r="AV15" s="20"/>
      <c r="AW15" s="18"/>
      <c r="AX15" s="19"/>
      <c r="AY15" s="20"/>
      <c r="AZ15" s="18"/>
      <c r="BA15" s="19"/>
      <c r="BB15" s="20"/>
      <c r="BC15" s="18"/>
      <c r="BD15" s="19"/>
      <c r="BE15" s="20"/>
      <c r="BF15" s="18"/>
      <c r="BG15" s="19"/>
      <c r="BH15" s="20"/>
      <c r="BI15" s="18"/>
      <c r="BJ15" s="19"/>
      <c r="BK15" s="20"/>
      <c r="BL15" s="18"/>
      <c r="BM15" s="19"/>
      <c r="BN15" s="20"/>
      <c r="BO15" s="18"/>
      <c r="BP15" s="19"/>
      <c r="BQ15" s="20"/>
      <c r="BR15" s="18"/>
      <c r="BS15" s="19"/>
      <c r="BT15" s="20"/>
      <c r="BU15" s="18"/>
      <c r="BV15" s="19"/>
      <c r="BW15" s="20"/>
      <c r="BX15" s="18"/>
      <c r="BY15" s="19"/>
      <c r="BZ15" s="20"/>
      <c r="CA15" s="18"/>
      <c r="CB15" s="19"/>
      <c r="CC15" s="20"/>
      <c r="CD15" s="18"/>
      <c r="CE15" s="19"/>
      <c r="CF15" s="20"/>
      <c r="CG15" s="18"/>
      <c r="CH15" s="19"/>
      <c r="CI15" s="20"/>
      <c r="CJ15" s="18"/>
      <c r="CK15" s="19"/>
      <c r="CL15" s="20"/>
      <c r="CM15" s="18"/>
      <c r="CN15" s="19"/>
      <c r="CO15" s="20"/>
      <c r="CP15" s="18"/>
      <c r="CQ15" s="19"/>
      <c r="CR15" s="20"/>
      <c r="CS15" s="18"/>
      <c r="CT15" s="19"/>
      <c r="CU15" s="20"/>
      <c r="CV15" s="18"/>
      <c r="CW15" s="19"/>
      <c r="CX15" s="20"/>
      <c r="CY15" s="18"/>
      <c r="CZ15" s="19"/>
      <c r="DA15" s="20"/>
      <c r="DB15" s="18"/>
      <c r="DC15" s="19"/>
      <c r="DD15" s="20"/>
      <c r="DE15" s="18"/>
      <c r="DF15" s="19"/>
      <c r="DG15" s="20"/>
      <c r="DH15" s="18"/>
      <c r="DI15" s="19"/>
      <c r="DJ15" s="20"/>
      <c r="DK15" s="18"/>
      <c r="DL15" s="19"/>
      <c r="DM15" s="20"/>
      <c r="DN15" s="18"/>
      <c r="DO15" s="19"/>
      <c r="DP15" s="20"/>
      <c r="DQ15" s="18"/>
      <c r="DR15" s="19"/>
      <c r="DS15" s="20"/>
      <c r="DT15" s="18"/>
      <c r="DU15" s="19"/>
      <c r="DV15" s="20"/>
      <c r="DW15" s="18"/>
      <c r="DX15" s="19"/>
      <c r="DY15" s="20"/>
      <c r="DZ15" s="18"/>
      <c r="EA15" s="19"/>
      <c r="EB15" s="20"/>
      <c r="EC15" s="18"/>
      <c r="ED15" s="19"/>
      <c r="EE15" s="20"/>
      <c r="EF15" s="18"/>
      <c r="EG15" s="19"/>
      <c r="EH15" s="20"/>
      <c r="EI15" s="18"/>
      <c r="EJ15" s="19"/>
      <c r="EK15" s="20"/>
      <c r="EL15" s="18"/>
      <c r="EM15" s="19"/>
      <c r="EN15" s="20"/>
      <c r="EO15" s="18"/>
      <c r="EP15" s="19"/>
      <c r="EQ15" s="20"/>
      <c r="ER15" s="18"/>
      <c r="ES15" s="19"/>
      <c r="ET15" s="20"/>
      <c r="EU15" s="18"/>
      <c r="EV15" s="19"/>
      <c r="EW15" s="20"/>
      <c r="EX15" s="18"/>
      <c r="EY15" s="19"/>
      <c r="EZ15" s="20"/>
      <c r="FA15" s="18"/>
      <c r="FB15" s="19"/>
      <c r="FC15" s="20"/>
      <c r="FD15" s="18"/>
      <c r="FE15" s="19"/>
      <c r="FF15" s="20"/>
      <c r="FG15" s="18"/>
      <c r="FH15" s="19"/>
      <c r="FI15" s="20"/>
      <c r="FJ15" s="18"/>
      <c r="FK15" s="19"/>
      <c r="FL15" s="20"/>
      <c r="FM15" s="18"/>
      <c r="FN15" s="19"/>
      <c r="FO15" s="20"/>
      <c r="FP15" s="18"/>
      <c r="FQ15" s="19"/>
      <c r="FR15" s="20"/>
      <c r="FS15" s="18"/>
      <c r="FT15" s="19"/>
      <c r="FU15" s="20"/>
      <c r="FV15" s="18"/>
      <c r="FW15" s="19"/>
      <c r="FX15" s="20"/>
      <c r="FY15" s="21"/>
      <c r="FZ15" s="18" t="s">
        <v>469</v>
      </c>
      <c r="GA15" s="22">
        <v>110</v>
      </c>
      <c r="GB15" s="20">
        <f t="shared" si="60"/>
        <v>4.3474824124575132E-3</v>
      </c>
      <c r="GC15" s="18" t="s">
        <v>1215</v>
      </c>
      <c r="GD15" s="22">
        <v>132</v>
      </c>
      <c r="GE15" s="20">
        <f t="shared" si="61"/>
        <v>5.198078286209341E-3</v>
      </c>
      <c r="GF15" s="18" t="s">
        <v>1215</v>
      </c>
      <c r="GG15" s="22">
        <v>150</v>
      </c>
      <c r="GH15" s="20">
        <f t="shared" si="62"/>
        <v>5.6659363904207902E-3</v>
      </c>
      <c r="GI15" s="18" t="s">
        <v>469</v>
      </c>
      <c r="GJ15" s="22">
        <v>143</v>
      </c>
      <c r="GK15" s="20">
        <f t="shared" si="63"/>
        <v>5.6852065359996821E-3</v>
      </c>
      <c r="GL15" s="18" t="s">
        <v>1210</v>
      </c>
      <c r="GM15" s="22">
        <v>109</v>
      </c>
      <c r="GN15" s="20">
        <f t="shared" si="64"/>
        <v>4.6073209907853581E-3</v>
      </c>
      <c r="GO15" s="18" t="s">
        <v>1215</v>
      </c>
      <c r="GP15" s="22">
        <v>123</v>
      </c>
      <c r="GQ15" s="20">
        <f t="shared" si="65"/>
        <v>4.9479061909167704E-3</v>
      </c>
      <c r="GR15" s="18" t="s">
        <v>1215</v>
      </c>
      <c r="GS15" s="22">
        <v>142</v>
      </c>
      <c r="GT15" s="20">
        <f t="shared" si="66"/>
        <v>5.128760790262578E-3</v>
      </c>
      <c r="GU15" s="18" t="s">
        <v>469</v>
      </c>
      <c r="GV15" s="22">
        <v>151</v>
      </c>
      <c r="GW15" s="20">
        <f t="shared" si="67"/>
        <v>4.2312326617535796E-3</v>
      </c>
      <c r="GX15" s="18" t="s">
        <v>1216</v>
      </c>
      <c r="GY15" s="22">
        <v>121</v>
      </c>
      <c r="GZ15" s="20">
        <f t="shared" si="68"/>
        <v>3.9340637903566671E-3</v>
      </c>
      <c r="HA15" s="18" t="s">
        <v>1216</v>
      </c>
      <c r="HB15" s="22">
        <v>116</v>
      </c>
      <c r="HC15" s="20">
        <f t="shared" si="69"/>
        <v>3.9816022516647219E-3</v>
      </c>
      <c r="HD15" s="18" t="s">
        <v>1206</v>
      </c>
      <c r="HE15" s="22">
        <v>81</v>
      </c>
      <c r="HF15" s="20">
        <f t="shared" si="70"/>
        <v>2.7716944976731452E-3</v>
      </c>
      <c r="HG15" s="18" t="s">
        <v>445</v>
      </c>
      <c r="HH15" s="22">
        <v>138</v>
      </c>
      <c r="HI15" s="20">
        <f t="shared" si="71"/>
        <v>4.6330490834620291E-3</v>
      </c>
      <c r="HJ15" s="18" t="s">
        <v>445</v>
      </c>
      <c r="HK15" s="22">
        <v>156</v>
      </c>
      <c r="HL15" s="20">
        <f t="shared" si="72"/>
        <v>5.2954954343324622E-3</v>
      </c>
      <c r="HM15" s="18" t="s">
        <v>1215</v>
      </c>
      <c r="HN15" s="22">
        <v>172</v>
      </c>
      <c r="HO15" s="20">
        <f t="shared" si="73"/>
        <v>5.7040525303442332E-3</v>
      </c>
      <c r="HP15" s="18" t="s">
        <v>469</v>
      </c>
      <c r="HQ15" s="22">
        <v>158</v>
      </c>
      <c r="HR15" s="20">
        <f t="shared" si="74"/>
        <v>5.0815296047341842E-3</v>
      </c>
      <c r="HS15" s="18" t="s">
        <v>1216</v>
      </c>
      <c r="HT15" s="22">
        <v>131</v>
      </c>
      <c r="HU15" s="20">
        <f t="shared" si="75"/>
        <v>4.5871559633027525E-3</v>
      </c>
      <c r="HV15" s="18" t="s">
        <v>1216</v>
      </c>
      <c r="HW15" s="22">
        <v>138</v>
      </c>
      <c r="HX15" s="20">
        <f t="shared" si="76"/>
        <v>5.1755175517551755E-3</v>
      </c>
      <c r="HY15" s="18" t="s">
        <v>445</v>
      </c>
      <c r="HZ15" s="22">
        <v>160</v>
      </c>
      <c r="IA15" s="20">
        <f t="shared" si="77"/>
        <v>5.5326947681455102E-3</v>
      </c>
      <c r="IB15" s="18" t="s">
        <v>469</v>
      </c>
      <c r="IC15" s="22">
        <v>154</v>
      </c>
      <c r="ID15" s="20">
        <f t="shared" si="78"/>
        <v>4.6539740102750074E-3</v>
      </c>
      <c r="IE15" s="18" t="s">
        <v>469</v>
      </c>
      <c r="IF15" s="22">
        <v>160</v>
      </c>
      <c r="IG15" s="20">
        <f t="shared" si="79"/>
        <v>3.9653035935563819E-3</v>
      </c>
      <c r="IH15" s="18" t="s">
        <v>469</v>
      </c>
      <c r="II15" s="22">
        <v>139</v>
      </c>
      <c r="IJ15" s="20">
        <f t="shared" si="80"/>
        <v>4.3926178738465426E-3</v>
      </c>
      <c r="IK15" s="18" t="s">
        <v>1216</v>
      </c>
      <c r="IL15" s="22">
        <v>135</v>
      </c>
      <c r="IM15" s="20">
        <f t="shared" si="81"/>
        <v>4.310069599642424E-3</v>
      </c>
      <c r="IN15" s="18" t="s">
        <v>445</v>
      </c>
      <c r="IO15" s="22">
        <v>136</v>
      </c>
      <c r="IP15" s="20">
        <f t="shared" si="82"/>
        <v>4.0616413809580693E-3</v>
      </c>
      <c r="IQ15" s="18" t="s">
        <v>1216</v>
      </c>
      <c r="IR15" s="22">
        <v>114</v>
      </c>
      <c r="IS15" s="20">
        <f t="shared" si="83"/>
        <v>3.6113663002502613E-3</v>
      </c>
      <c r="IT15" s="18" t="s">
        <v>469</v>
      </c>
      <c r="IU15" s="22">
        <v>140</v>
      </c>
      <c r="IV15" s="20">
        <f t="shared" si="84"/>
        <v>4.6004206098843323E-3</v>
      </c>
      <c r="IW15" s="18" t="s">
        <v>1216</v>
      </c>
      <c r="IX15" s="22">
        <v>128</v>
      </c>
      <c r="IY15" s="20">
        <f t="shared" si="85"/>
        <v>4.2633980614861936E-3</v>
      </c>
      <c r="IZ15" s="18" t="s">
        <v>1216</v>
      </c>
      <c r="JA15" s="22">
        <v>135</v>
      </c>
      <c r="JB15" s="20">
        <f t="shared" si="86"/>
        <v>4.4823693472342118E-3</v>
      </c>
      <c r="JC15" s="18" t="s">
        <v>1216</v>
      </c>
      <c r="JD15" s="22">
        <v>123</v>
      </c>
      <c r="JE15" s="20">
        <f t="shared" si="87"/>
        <v>4.2764759057089211E-3</v>
      </c>
      <c r="JF15" s="18" t="s">
        <v>445</v>
      </c>
      <c r="JG15" s="22">
        <v>140</v>
      </c>
      <c r="JH15" s="20">
        <f t="shared" si="88"/>
        <v>5.0294582554964795E-3</v>
      </c>
      <c r="JI15" s="18" t="s">
        <v>1216</v>
      </c>
      <c r="JJ15" s="22">
        <v>146</v>
      </c>
      <c r="JK15" s="20">
        <f t="shared" si="89"/>
        <v>4.9264408152247269E-3</v>
      </c>
      <c r="JL15" s="18" t="s">
        <v>469</v>
      </c>
      <c r="JM15" s="22">
        <v>177</v>
      </c>
      <c r="JN15" s="20">
        <f t="shared" si="90"/>
        <v>5.1004235945019162E-3</v>
      </c>
      <c r="JO15" s="18" t="s">
        <v>469</v>
      </c>
      <c r="JP15" s="22">
        <v>209</v>
      </c>
      <c r="JQ15" s="20">
        <f t="shared" si="91"/>
        <v>5.7086667941329107E-3</v>
      </c>
      <c r="JR15" s="18" t="s">
        <v>469</v>
      </c>
      <c r="JS15" s="22">
        <v>146</v>
      </c>
      <c r="JT15" s="20">
        <f t="shared" si="92"/>
        <v>4.6421417443006582E-3</v>
      </c>
      <c r="JU15" s="18" t="s">
        <v>1209</v>
      </c>
      <c r="JV15" s="22">
        <v>153</v>
      </c>
      <c r="JW15" s="20">
        <f t="shared" si="93"/>
        <v>5.4974668535086773E-3</v>
      </c>
      <c r="JX15" s="18" t="s">
        <v>1216</v>
      </c>
      <c r="JY15" s="22">
        <v>109</v>
      </c>
      <c r="JZ15" s="20">
        <f t="shared" si="94"/>
        <v>3.5507199166069452E-3</v>
      </c>
      <c r="KA15" s="18" t="s">
        <v>1206</v>
      </c>
      <c r="KB15" s="22">
        <v>176</v>
      </c>
      <c r="KC15" s="20">
        <f t="shared" si="95"/>
        <v>5.1991019732955217E-3</v>
      </c>
      <c r="KD15" s="18" t="s">
        <v>1216</v>
      </c>
      <c r="KE15" s="22">
        <v>164</v>
      </c>
      <c r="KF15" s="20">
        <f t="shared" si="96"/>
        <v>5.190037659419602E-3</v>
      </c>
      <c r="KG15" s="18" t="s">
        <v>469</v>
      </c>
      <c r="KH15" s="22">
        <v>159</v>
      </c>
      <c r="KI15" s="20">
        <f t="shared" si="97"/>
        <v>5.3106212424849702E-3</v>
      </c>
      <c r="KJ15" s="18" t="s">
        <v>1216</v>
      </c>
      <c r="KK15" s="22">
        <v>178</v>
      </c>
      <c r="KL15" s="20">
        <f t="shared" si="98"/>
        <v>6.0068167245975771E-3</v>
      </c>
      <c r="KM15" s="18" t="s">
        <v>1209</v>
      </c>
      <c r="KN15" s="22">
        <v>179</v>
      </c>
      <c r="KO15" s="20">
        <f t="shared" si="99"/>
        <v>6.0659459825815852E-3</v>
      </c>
      <c r="KP15" s="18" t="s">
        <v>1209</v>
      </c>
      <c r="KQ15" s="22">
        <v>169</v>
      </c>
      <c r="KR15" s="20">
        <f t="shared" si="100"/>
        <v>5.7645734556741818E-3</v>
      </c>
      <c r="KS15" s="18" t="s">
        <v>1216</v>
      </c>
      <c r="KT15" s="22">
        <v>203</v>
      </c>
      <c r="KU15" s="20">
        <f t="shared" si="101"/>
        <v>6.2532729569047835E-3</v>
      </c>
      <c r="KV15" s="18" t="s">
        <v>469</v>
      </c>
      <c r="KW15" s="22">
        <v>195</v>
      </c>
      <c r="KX15" s="20">
        <f t="shared" si="102"/>
        <v>5.6616921200859415E-3</v>
      </c>
      <c r="KY15" s="18" t="s">
        <v>469</v>
      </c>
      <c r="KZ15" s="22">
        <v>217</v>
      </c>
      <c r="LA15" s="20">
        <f t="shared" si="103"/>
        <v>4.8653617631891658E-3</v>
      </c>
      <c r="LB15" s="18" t="s">
        <v>469</v>
      </c>
      <c r="LC15" s="22">
        <v>200</v>
      </c>
      <c r="LD15" s="20">
        <f t="shared" si="104"/>
        <v>5.5510838491215414E-3</v>
      </c>
      <c r="LE15" s="18" t="s">
        <v>1206</v>
      </c>
      <c r="LF15" s="22">
        <v>320</v>
      </c>
      <c r="LG15" s="20">
        <f t="shared" si="105"/>
        <v>9.9728862156013339E-3</v>
      </c>
      <c r="LH15" s="18" t="s">
        <v>1206</v>
      </c>
      <c r="LI15" s="22">
        <v>166</v>
      </c>
      <c r="LJ15" s="20">
        <f t="shared" si="106"/>
        <v>4.8344351574103736E-3</v>
      </c>
      <c r="LK15" s="18" t="s">
        <v>469</v>
      </c>
      <c r="LL15" s="22">
        <v>180</v>
      </c>
      <c r="LM15" s="20">
        <f t="shared" si="107"/>
        <v>5.1399200456881781E-3</v>
      </c>
      <c r="LN15" s="18" t="s">
        <v>1216</v>
      </c>
      <c r="LO15" s="22">
        <v>206</v>
      </c>
      <c r="LP15" s="20">
        <f t="shared" si="108"/>
        <v>6.2147403988294563E-3</v>
      </c>
      <c r="LQ15" s="18" t="s">
        <v>1209</v>
      </c>
      <c r="LR15" s="22">
        <v>202</v>
      </c>
      <c r="LS15" s="20">
        <f t="shared" si="109"/>
        <v>6.1758591170355875E-3</v>
      </c>
      <c r="LT15" s="18" t="s">
        <v>469</v>
      </c>
      <c r="LU15" s="22">
        <v>175</v>
      </c>
      <c r="LV15" s="20">
        <f t="shared" si="110"/>
        <v>5.4893350062735257E-3</v>
      </c>
      <c r="LW15" s="18" t="s">
        <v>1216</v>
      </c>
      <c r="LX15" s="22">
        <v>161</v>
      </c>
      <c r="LY15" s="20">
        <f t="shared" si="111"/>
        <v>5.2578295940694294E-3</v>
      </c>
      <c r="LZ15" s="18" t="s">
        <v>1209</v>
      </c>
      <c r="MA15" s="22">
        <v>213</v>
      </c>
      <c r="MB15" s="20">
        <f t="shared" si="112"/>
        <v>7.1156544397674888E-3</v>
      </c>
      <c r="MC15" s="18" t="s">
        <v>1217</v>
      </c>
      <c r="MD15" s="22">
        <v>145</v>
      </c>
      <c r="ME15" s="20">
        <f t="shared" si="113"/>
        <v>4.5054842618773884E-3</v>
      </c>
      <c r="MF15" s="18" t="s">
        <v>1217</v>
      </c>
      <c r="MG15" s="22">
        <v>155</v>
      </c>
      <c r="MH15" s="20">
        <f t="shared" si="114"/>
        <v>4.4995355318160702E-3</v>
      </c>
      <c r="MI15" s="18" t="s">
        <v>1215</v>
      </c>
      <c r="MJ15" s="22">
        <v>180</v>
      </c>
      <c r="MK15" s="20">
        <f t="shared" si="115"/>
        <v>4.5870390662827148E-3</v>
      </c>
      <c r="ML15" s="18" t="s">
        <v>1215</v>
      </c>
      <c r="MM15" s="22">
        <v>152</v>
      </c>
      <c r="MN15" s="20">
        <f t="shared" si="116"/>
        <v>4.3872308491600762E-3</v>
      </c>
      <c r="MO15" s="18" t="s">
        <v>1215</v>
      </c>
      <c r="MP15" s="22">
        <v>141</v>
      </c>
      <c r="MQ15" s="20">
        <f t="shared" si="117"/>
        <v>4.8451943232191335E-3</v>
      </c>
      <c r="MR15" s="18" t="s">
        <v>469</v>
      </c>
      <c r="MS15" s="22">
        <v>94</v>
      </c>
      <c r="MT15" s="20">
        <f t="shared" si="118"/>
        <v>2.7491006931243235E-3</v>
      </c>
      <c r="MU15" s="18" t="s">
        <v>469</v>
      </c>
      <c r="MV15" s="22">
        <v>161</v>
      </c>
      <c r="MW15" s="20">
        <f t="shared" si="119"/>
        <v>5.0660792951541852E-3</v>
      </c>
      <c r="MX15" s="18" t="s">
        <v>469</v>
      </c>
      <c r="MY15" s="22">
        <v>178</v>
      </c>
      <c r="MZ15" s="20">
        <f t="shared" si="120"/>
        <v>5.9191274275073157E-3</v>
      </c>
      <c r="NA15" s="18" t="s">
        <v>469</v>
      </c>
      <c r="NB15" s="22">
        <v>161</v>
      </c>
      <c r="NC15" s="20">
        <f t="shared" si="121"/>
        <v>5.8007566204287516E-3</v>
      </c>
      <c r="ND15" s="18" t="s">
        <v>1216</v>
      </c>
      <c r="NE15" s="22">
        <v>177</v>
      </c>
      <c r="NF15" s="20">
        <f t="shared" si="122"/>
        <v>6.0436371086147441E-3</v>
      </c>
      <c r="NG15" s="18" t="s">
        <v>1217</v>
      </c>
      <c r="NH15" s="22">
        <v>158</v>
      </c>
      <c r="NI15" s="20">
        <f t="shared" si="123"/>
        <v>5.879726108961E-3</v>
      </c>
      <c r="NJ15" s="18" t="s">
        <v>1217</v>
      </c>
      <c r="NK15" s="22">
        <v>184</v>
      </c>
      <c r="NL15" s="20">
        <f t="shared" si="124"/>
        <v>6.7303120084860456E-3</v>
      </c>
      <c r="NM15" s="18" t="s">
        <v>1215</v>
      </c>
      <c r="NN15" s="22">
        <v>161</v>
      </c>
      <c r="NO15" s="20" t="e">
        <f>#N/A</f>
        <v>#N/A</v>
      </c>
      <c r="NP15" s="18" t="s">
        <v>1209</v>
      </c>
      <c r="NQ15" s="22">
        <v>214</v>
      </c>
      <c r="NR15" s="20" t="e">
        <f>#N/A</f>
        <v>#N/A</v>
      </c>
      <c r="NS15" s="18" t="s">
        <v>1215</v>
      </c>
      <c r="NT15" s="22">
        <v>228</v>
      </c>
      <c r="NU15" s="20" t="e">
        <f>#N/A</f>
        <v>#N/A</v>
      </c>
      <c r="NV15" s="18" t="s">
        <v>1215</v>
      </c>
      <c r="NW15" s="22">
        <v>157</v>
      </c>
      <c r="NX15" s="20" t="e">
        <f>#N/A</f>
        <v>#N/A</v>
      </c>
      <c r="NY15" s="18" t="s">
        <v>1209</v>
      </c>
      <c r="NZ15" s="22">
        <v>191</v>
      </c>
      <c r="OA15" s="20" t="e">
        <f>#N/A</f>
        <v>#N/A</v>
      </c>
      <c r="OB15" s="18" t="s">
        <v>1214</v>
      </c>
      <c r="OC15" s="22">
        <v>121</v>
      </c>
      <c r="OD15" s="20" t="e">
        <f>#N/A</f>
        <v>#N/A</v>
      </c>
      <c r="OE15" s="18" t="s">
        <v>1217</v>
      </c>
      <c r="OF15" s="22">
        <v>133</v>
      </c>
      <c r="OG15" s="20" t="e">
        <f>#N/A</f>
        <v>#N/A</v>
      </c>
      <c r="OH15" s="18" t="s">
        <v>1218</v>
      </c>
      <c r="OI15" s="22">
        <v>59</v>
      </c>
      <c r="OJ15" s="20" t="e">
        <f>#N/A</f>
        <v>#N/A</v>
      </c>
      <c r="OK15" s="18" t="s">
        <v>1211</v>
      </c>
      <c r="OL15" s="22">
        <v>56</v>
      </c>
      <c r="OM15" s="20" t="e">
        <f>#N/A</f>
        <v>#N/A</v>
      </c>
      <c r="ON15" s="18" t="s">
        <v>1211</v>
      </c>
      <c r="OO15" s="22">
        <v>98</v>
      </c>
      <c r="OP15" s="20" t="e">
        <f>#N/A</f>
        <v>#N/A</v>
      </c>
      <c r="OQ15" s="18" t="s">
        <v>1209</v>
      </c>
      <c r="OR15" s="22">
        <v>174</v>
      </c>
      <c r="OS15" s="20" t="e">
        <f>#N/A</f>
        <v>#N/A</v>
      </c>
      <c r="OT15" s="18" t="s">
        <v>1209</v>
      </c>
      <c r="OU15" s="22">
        <v>146</v>
      </c>
      <c r="OV15" s="20" t="e">
        <f>#N/A</f>
        <v>#N/A</v>
      </c>
      <c r="OW15" s="18" t="s">
        <v>1209</v>
      </c>
      <c r="OX15" s="22">
        <v>162</v>
      </c>
      <c r="OY15" s="20" t="e">
        <f>#N/A</f>
        <v>#N/A</v>
      </c>
      <c r="OZ15" s="18" t="s">
        <v>1209</v>
      </c>
      <c r="PA15" s="22">
        <v>174</v>
      </c>
      <c r="PB15" s="20" t="e">
        <f>#N/A</f>
        <v>#N/A</v>
      </c>
      <c r="PC15" s="18" t="s">
        <v>1217</v>
      </c>
      <c r="PD15" s="22">
        <v>191</v>
      </c>
      <c r="PE15" s="20" t="e">
        <f>#N/A</f>
        <v>#N/A</v>
      </c>
      <c r="PF15" s="18" t="s">
        <v>1215</v>
      </c>
      <c r="PG15" s="22">
        <v>179</v>
      </c>
      <c r="PH15" s="20" t="e">
        <f>#N/A</f>
        <v>#N/A</v>
      </c>
      <c r="PI15" s="18" t="s">
        <v>1209</v>
      </c>
      <c r="PJ15" s="22">
        <v>147</v>
      </c>
      <c r="PK15" s="20" t="e">
        <f>#N/A</f>
        <v>#N/A</v>
      </c>
      <c r="PL15" s="18" t="s">
        <v>1217</v>
      </c>
      <c r="PM15" s="22">
        <v>103</v>
      </c>
      <c r="PN15" s="20" t="e">
        <f>#N/A</f>
        <v>#N/A</v>
      </c>
      <c r="PO15" s="18" t="s">
        <v>1217</v>
      </c>
      <c r="PP15" s="22">
        <v>126</v>
      </c>
      <c r="PQ15" s="20" t="e">
        <f>#N/A</f>
        <v>#N/A</v>
      </c>
      <c r="PR15" s="18" t="s">
        <v>1209</v>
      </c>
      <c r="PS15" s="22">
        <v>159</v>
      </c>
      <c r="PT15" s="20" t="e">
        <f>#N/A</f>
        <v>#N/A</v>
      </c>
      <c r="PU15" s="18" t="s">
        <v>1215</v>
      </c>
      <c r="PV15" s="22">
        <v>132</v>
      </c>
      <c r="PW15" s="20" t="e">
        <f>#N/A</f>
        <v>#N/A</v>
      </c>
      <c r="PX15" s="18" t="s">
        <v>1209</v>
      </c>
      <c r="PY15" s="22">
        <v>109</v>
      </c>
      <c r="PZ15" s="20" t="e">
        <f>#N/A</f>
        <v>#N/A</v>
      </c>
      <c r="QA15" s="18"/>
      <c r="QC15" s="20"/>
      <c r="QD15" s="18"/>
      <c r="QF15" s="20"/>
      <c r="QG15" s="18"/>
      <c r="QI15" s="20"/>
      <c r="QJ15" s="18"/>
      <c r="QL15" s="20"/>
      <c r="QM15" s="18"/>
      <c r="QO15" s="20"/>
      <c r="QP15" s="18"/>
      <c r="QR15" s="20"/>
      <c r="QS15" s="18"/>
      <c r="QU15" s="20"/>
      <c r="QV15" s="18"/>
      <c r="QX15" s="20"/>
      <c r="QY15" s="18"/>
      <c r="RA15" s="20"/>
      <c r="RB15" s="18"/>
      <c r="RD15" s="20"/>
      <c r="RE15" s="18"/>
      <c r="RG15" s="20"/>
      <c r="RH15" s="18"/>
      <c r="RJ15" s="20"/>
      <c r="RK15" s="18"/>
      <c r="RM15" s="20"/>
      <c r="RN15" s="18"/>
      <c r="RP15" s="20"/>
      <c r="RQ15" s="18"/>
      <c r="RS15" s="20"/>
      <c r="RT15" s="18"/>
      <c r="RV15" s="20"/>
      <c r="RW15" s="18"/>
      <c r="RY15" s="20"/>
      <c r="RZ15" s="18"/>
      <c r="SB15" s="20"/>
      <c r="SC15" s="18"/>
      <c r="SE15" s="20"/>
      <c r="SF15" s="18"/>
      <c r="SH15" s="20"/>
      <c r="SI15" s="18"/>
      <c r="SK15" s="20"/>
      <c r="SL15" s="18"/>
      <c r="SN15" s="20"/>
      <c r="SO15" s="18"/>
      <c r="SQ15" s="20"/>
      <c r="SR15" s="18"/>
      <c r="ST15" s="20"/>
      <c r="SU15" s="18"/>
      <c r="SW15" s="20"/>
      <c r="SX15" s="18"/>
      <c r="SY15" s="24"/>
    </row>
    <row r="16" spans="1:519" s="22" customFormat="1" x14ac:dyDescent="0.25">
      <c r="A16" s="18"/>
      <c r="B16" s="19"/>
      <c r="C16" s="20"/>
      <c r="D16" s="18"/>
      <c r="E16" s="19"/>
      <c r="F16" s="20"/>
      <c r="G16" s="18"/>
      <c r="H16" s="19"/>
      <c r="I16" s="20"/>
      <c r="J16" s="18"/>
      <c r="K16" s="19"/>
      <c r="L16" s="20"/>
      <c r="M16" s="18"/>
      <c r="N16" s="19"/>
      <c r="O16" s="20"/>
      <c r="P16" s="18"/>
      <c r="Q16" s="19"/>
      <c r="R16" s="20"/>
      <c r="S16" s="18"/>
      <c r="T16" s="19"/>
      <c r="U16" s="20"/>
      <c r="V16" s="18"/>
      <c r="W16" s="19"/>
      <c r="X16" s="20"/>
      <c r="Y16" s="18"/>
      <c r="Z16" s="19"/>
      <c r="AA16" s="20"/>
      <c r="AB16" s="18"/>
      <c r="AC16" s="19"/>
      <c r="AD16" s="20"/>
      <c r="AE16" s="18"/>
      <c r="AF16" s="19"/>
      <c r="AG16" s="20"/>
      <c r="AH16" s="18"/>
      <c r="AI16" s="19"/>
      <c r="AJ16" s="20"/>
      <c r="AK16" s="18"/>
      <c r="AL16" s="19"/>
      <c r="AM16" s="20"/>
      <c r="AN16" s="18"/>
      <c r="AO16" s="19"/>
      <c r="AP16" s="20"/>
      <c r="AQ16" s="18"/>
      <c r="AR16" s="19"/>
      <c r="AS16" s="20"/>
      <c r="AT16" s="18"/>
      <c r="AU16" s="19"/>
      <c r="AV16" s="20"/>
      <c r="AW16" s="18"/>
      <c r="AX16" s="19"/>
      <c r="AY16" s="20"/>
      <c r="AZ16" s="18"/>
      <c r="BA16" s="19"/>
      <c r="BB16" s="20"/>
      <c r="BC16" s="18"/>
      <c r="BD16" s="19"/>
      <c r="BE16" s="20"/>
      <c r="BF16" s="18"/>
      <c r="BG16" s="19"/>
      <c r="BH16" s="20"/>
      <c r="BI16" s="18"/>
      <c r="BJ16" s="19"/>
      <c r="BK16" s="20"/>
      <c r="BL16" s="18"/>
      <c r="BM16" s="19"/>
      <c r="BN16" s="20"/>
      <c r="BO16" s="18"/>
      <c r="BP16" s="19"/>
      <c r="BQ16" s="20"/>
      <c r="BR16" s="18"/>
      <c r="BS16" s="19"/>
      <c r="BT16" s="20"/>
      <c r="BU16" s="18"/>
      <c r="BV16" s="19"/>
      <c r="BW16" s="20"/>
      <c r="BX16" s="18"/>
      <c r="BY16" s="19"/>
      <c r="BZ16" s="20"/>
      <c r="CA16" s="18"/>
      <c r="CB16" s="19"/>
      <c r="CC16" s="20"/>
      <c r="CD16" s="18"/>
      <c r="CE16" s="19"/>
      <c r="CF16" s="20"/>
      <c r="CG16" s="18"/>
      <c r="CH16" s="19"/>
      <c r="CI16" s="20"/>
      <c r="CJ16" s="18"/>
      <c r="CK16" s="19"/>
      <c r="CL16" s="20"/>
      <c r="CM16" s="18"/>
      <c r="CN16" s="19"/>
      <c r="CO16" s="20"/>
      <c r="CP16" s="18"/>
      <c r="CQ16" s="19"/>
      <c r="CR16" s="20"/>
      <c r="CS16" s="18"/>
      <c r="CT16" s="19"/>
      <c r="CU16" s="20"/>
      <c r="CV16" s="18"/>
      <c r="CW16" s="19"/>
      <c r="CX16" s="20"/>
      <c r="CY16" s="18"/>
      <c r="CZ16" s="19"/>
      <c r="DA16" s="20"/>
      <c r="DB16" s="18"/>
      <c r="DC16" s="19"/>
      <c r="DD16" s="20"/>
      <c r="DE16" s="18"/>
      <c r="DF16" s="19"/>
      <c r="DG16" s="20"/>
      <c r="DH16" s="18"/>
      <c r="DI16" s="19"/>
      <c r="DJ16" s="20"/>
      <c r="DK16" s="18"/>
      <c r="DL16" s="19"/>
      <c r="DM16" s="20"/>
      <c r="DN16" s="18"/>
      <c r="DO16" s="19"/>
      <c r="DP16" s="20"/>
      <c r="DQ16" s="18"/>
      <c r="DR16" s="19"/>
      <c r="DS16" s="20"/>
      <c r="DT16" s="18"/>
      <c r="DU16" s="19"/>
      <c r="DV16" s="20"/>
      <c r="DW16" s="18"/>
      <c r="DX16" s="19"/>
      <c r="DY16" s="20"/>
      <c r="DZ16" s="18"/>
      <c r="EA16" s="19"/>
      <c r="EB16" s="20"/>
      <c r="EC16" s="18"/>
      <c r="ED16" s="19"/>
      <c r="EE16" s="20"/>
      <c r="EF16" s="18"/>
      <c r="EG16" s="19"/>
      <c r="EH16" s="20"/>
      <c r="EI16" s="18"/>
      <c r="EJ16" s="19"/>
      <c r="EK16" s="20"/>
      <c r="EL16" s="18"/>
      <c r="EM16" s="19"/>
      <c r="EN16" s="20"/>
      <c r="EO16" s="18"/>
      <c r="EP16" s="19"/>
      <c r="EQ16" s="20"/>
      <c r="ER16" s="18"/>
      <c r="ES16" s="19"/>
      <c r="ET16" s="20"/>
      <c r="EU16" s="18"/>
      <c r="EV16" s="19"/>
      <c r="EW16" s="20"/>
      <c r="EX16" s="18"/>
      <c r="EY16" s="19"/>
      <c r="EZ16" s="20"/>
      <c r="FA16" s="18"/>
      <c r="FB16" s="19"/>
      <c r="FC16" s="20"/>
      <c r="FD16" s="18"/>
      <c r="FE16" s="19"/>
      <c r="FF16" s="20"/>
      <c r="FG16" s="18"/>
      <c r="FH16" s="19"/>
      <c r="FI16" s="20"/>
      <c r="FJ16" s="18"/>
      <c r="FK16" s="19"/>
      <c r="FL16" s="20"/>
      <c r="FM16" s="18"/>
      <c r="FN16" s="19"/>
      <c r="FO16" s="20"/>
      <c r="FP16" s="18"/>
      <c r="FQ16" s="19"/>
      <c r="FR16" s="20"/>
      <c r="FS16" s="18"/>
      <c r="FT16" s="19"/>
      <c r="FU16" s="20"/>
      <c r="FV16" s="18"/>
      <c r="FW16" s="19"/>
      <c r="FX16" s="20"/>
      <c r="FY16" s="21"/>
      <c r="FZ16" s="18" t="s">
        <v>470</v>
      </c>
      <c r="GA16" s="22">
        <v>83</v>
      </c>
      <c r="GB16" s="20">
        <f t="shared" si="60"/>
        <v>3.2803730930361236E-3</v>
      </c>
      <c r="GC16" s="18" t="s">
        <v>469</v>
      </c>
      <c r="GD16" s="22">
        <v>116</v>
      </c>
      <c r="GE16" s="20">
        <f t="shared" si="61"/>
        <v>4.5680081909112392E-3</v>
      </c>
      <c r="GF16" s="18" t="s">
        <v>469</v>
      </c>
      <c r="GG16" s="22">
        <v>116</v>
      </c>
      <c r="GH16" s="20">
        <f t="shared" si="62"/>
        <v>4.3816574752587444E-3</v>
      </c>
      <c r="GI16" s="18" t="s">
        <v>1216</v>
      </c>
      <c r="GJ16" s="22">
        <v>107</v>
      </c>
      <c r="GK16" s="20">
        <f t="shared" si="63"/>
        <v>4.2539657297340277E-3</v>
      </c>
      <c r="GL16" s="18" t="s">
        <v>470</v>
      </c>
      <c r="GM16" s="22">
        <v>97</v>
      </c>
      <c r="GN16" s="20">
        <f t="shared" si="64"/>
        <v>4.1000929917998138E-3</v>
      </c>
      <c r="GO16" s="18" t="s">
        <v>1210</v>
      </c>
      <c r="GP16" s="22">
        <v>107</v>
      </c>
      <c r="GQ16" s="20">
        <f t="shared" si="65"/>
        <v>4.3042761173015809E-3</v>
      </c>
      <c r="GR16" s="18" t="s">
        <v>1210</v>
      </c>
      <c r="GS16" s="22">
        <v>114</v>
      </c>
      <c r="GT16" s="20">
        <f t="shared" si="66"/>
        <v>4.1174558457037595E-3</v>
      </c>
      <c r="GU16" s="18" t="s">
        <v>1216</v>
      </c>
      <c r="GV16" s="22">
        <v>138</v>
      </c>
      <c r="GW16" s="20">
        <f t="shared" si="67"/>
        <v>3.8669543531257883E-3</v>
      </c>
      <c r="GX16" s="18" t="s">
        <v>1206</v>
      </c>
      <c r="GY16" s="22">
        <v>201</v>
      </c>
      <c r="GZ16" s="20">
        <f t="shared" si="68"/>
        <v>6.5350977013362808E-3</v>
      </c>
      <c r="HA16" s="18" t="s">
        <v>1206</v>
      </c>
      <c r="HB16" s="22">
        <v>111</v>
      </c>
      <c r="HC16" s="20">
        <f t="shared" si="69"/>
        <v>3.8099814649550355E-3</v>
      </c>
      <c r="HD16" s="18" t="s">
        <v>445</v>
      </c>
      <c r="HE16" s="22">
        <v>77</v>
      </c>
      <c r="HF16" s="20">
        <f t="shared" si="70"/>
        <v>2.6348206953189161E-3</v>
      </c>
      <c r="HG16" s="18" t="s">
        <v>469</v>
      </c>
      <c r="HH16" s="22">
        <v>118</v>
      </c>
      <c r="HI16" s="20">
        <f t="shared" si="71"/>
        <v>3.9615926945544885E-3</v>
      </c>
      <c r="HJ16" s="18" t="s">
        <v>1215</v>
      </c>
      <c r="HK16" s="22">
        <v>143</v>
      </c>
      <c r="HL16" s="20">
        <f t="shared" si="72"/>
        <v>4.8542041481380903E-3</v>
      </c>
      <c r="HM16" s="18" t="s">
        <v>469</v>
      </c>
      <c r="HN16" s="22">
        <v>150</v>
      </c>
      <c r="HO16" s="20">
        <f t="shared" si="73"/>
        <v>4.9744644159978773E-3</v>
      </c>
      <c r="HP16" s="18" t="s">
        <v>1215</v>
      </c>
      <c r="HQ16" s="22">
        <v>151</v>
      </c>
      <c r="HR16" s="20">
        <f t="shared" si="74"/>
        <v>4.8563985462965944E-3</v>
      </c>
      <c r="HS16" s="18" t="s">
        <v>1210</v>
      </c>
      <c r="HT16" s="22">
        <v>153</v>
      </c>
      <c r="HU16" s="20">
        <f t="shared" si="75"/>
        <v>5.3575180334757338E-3</v>
      </c>
      <c r="HV16" s="18" t="s">
        <v>1210</v>
      </c>
      <c r="HW16" s="22">
        <v>122</v>
      </c>
      <c r="HX16" s="20">
        <f t="shared" si="76"/>
        <v>4.5754575457545759E-3</v>
      </c>
      <c r="HY16" s="18" t="s">
        <v>1216</v>
      </c>
      <c r="HZ16" s="22">
        <v>135</v>
      </c>
      <c r="IA16" s="20">
        <f t="shared" si="77"/>
        <v>4.6682112106227738E-3</v>
      </c>
      <c r="IB16" s="18" t="s">
        <v>1216</v>
      </c>
      <c r="IC16" s="22">
        <v>151</v>
      </c>
      <c r="ID16" s="20">
        <f t="shared" si="78"/>
        <v>4.5633121789060141E-3</v>
      </c>
      <c r="IE16" s="18" t="s">
        <v>1216</v>
      </c>
      <c r="IF16" s="22">
        <v>151</v>
      </c>
      <c r="IG16" s="20">
        <f t="shared" si="79"/>
        <v>3.7422552664188352E-3</v>
      </c>
      <c r="IH16" s="18" t="s">
        <v>1210</v>
      </c>
      <c r="II16" s="22">
        <v>135</v>
      </c>
      <c r="IJ16" s="20">
        <f t="shared" si="80"/>
        <v>4.2662116040955633E-3</v>
      </c>
      <c r="IK16" s="18" t="s">
        <v>1215</v>
      </c>
      <c r="IL16" s="22">
        <v>124</v>
      </c>
      <c r="IM16" s="20">
        <f t="shared" si="81"/>
        <v>3.9588787433752631E-3</v>
      </c>
      <c r="IN16" s="18" t="s">
        <v>1216</v>
      </c>
      <c r="IO16" s="22">
        <v>95</v>
      </c>
      <c r="IP16" s="20">
        <f t="shared" si="82"/>
        <v>2.837175964639828E-3</v>
      </c>
      <c r="IQ16" s="18" t="s">
        <v>469</v>
      </c>
      <c r="IR16" s="22">
        <v>110</v>
      </c>
      <c r="IS16" s="20">
        <f t="shared" si="83"/>
        <v>3.4846516932239362E-3</v>
      </c>
      <c r="IT16" s="18" t="s">
        <v>1215</v>
      </c>
      <c r="IU16" s="22">
        <v>96</v>
      </c>
      <c r="IV16" s="20">
        <f t="shared" si="84"/>
        <v>3.1545741324921135E-3</v>
      </c>
      <c r="IW16" s="18" t="s">
        <v>1215</v>
      </c>
      <c r="IX16" s="22">
        <v>108</v>
      </c>
      <c r="IY16" s="20">
        <f t="shared" si="85"/>
        <v>3.597242114378976E-3</v>
      </c>
      <c r="IZ16" s="18" t="s">
        <v>1215</v>
      </c>
      <c r="JA16" s="22">
        <v>128</v>
      </c>
      <c r="JB16" s="20">
        <f t="shared" si="86"/>
        <v>4.2499501958961419E-3</v>
      </c>
      <c r="JC16" s="18" t="s">
        <v>1215</v>
      </c>
      <c r="JD16" s="22">
        <v>91</v>
      </c>
      <c r="JE16" s="20">
        <f t="shared" si="87"/>
        <v>3.1638968082887144E-3</v>
      </c>
      <c r="JF16" s="18" t="s">
        <v>1215</v>
      </c>
      <c r="JG16" s="22">
        <v>103</v>
      </c>
      <c r="JH16" s="20">
        <f t="shared" si="88"/>
        <v>3.7002442879724099E-3</v>
      </c>
      <c r="JI16" s="18" t="s">
        <v>1215</v>
      </c>
      <c r="JJ16" s="22">
        <v>97</v>
      </c>
      <c r="JK16" s="20">
        <f t="shared" si="89"/>
        <v>3.2730462950465648E-3</v>
      </c>
      <c r="JL16" s="18" t="s">
        <v>1215</v>
      </c>
      <c r="JM16" s="22">
        <v>122</v>
      </c>
      <c r="JN16" s="20">
        <f t="shared" si="90"/>
        <v>3.515546206379852E-3</v>
      </c>
      <c r="JO16" s="18" t="s">
        <v>1215</v>
      </c>
      <c r="JP16" s="22">
        <v>129</v>
      </c>
      <c r="JQ16" s="20">
        <f t="shared" si="91"/>
        <v>3.5235311791538063E-3</v>
      </c>
      <c r="JR16" s="18" t="s">
        <v>1215</v>
      </c>
      <c r="JS16" s="22">
        <v>124</v>
      </c>
      <c r="JT16" s="20">
        <f t="shared" si="92"/>
        <v>3.9426409335156275E-3</v>
      </c>
      <c r="JU16" s="18" t="s">
        <v>1215</v>
      </c>
      <c r="JV16" s="22">
        <v>98</v>
      </c>
      <c r="JW16" s="20">
        <f t="shared" si="93"/>
        <v>3.5212532787179764E-3</v>
      </c>
      <c r="JX16" s="18" t="s">
        <v>469</v>
      </c>
      <c r="JY16" s="22">
        <v>98</v>
      </c>
      <c r="JZ16" s="20">
        <f t="shared" si="94"/>
        <v>3.1923903837383543E-3</v>
      </c>
      <c r="KA16" s="18" t="s">
        <v>1216</v>
      </c>
      <c r="KB16" s="22">
        <v>131</v>
      </c>
      <c r="KC16" s="20">
        <f t="shared" si="95"/>
        <v>3.8697861278506442E-3</v>
      </c>
      <c r="KD16" s="18" t="s">
        <v>1215</v>
      </c>
      <c r="KE16" s="22">
        <v>137</v>
      </c>
      <c r="KF16" s="20">
        <f t="shared" si="96"/>
        <v>4.3355802398810086E-3</v>
      </c>
      <c r="KG16" s="18" t="s">
        <v>1215</v>
      </c>
      <c r="KH16" s="22">
        <v>110</v>
      </c>
      <c r="KI16" s="20">
        <f t="shared" si="97"/>
        <v>3.6740146960587841E-3</v>
      </c>
      <c r="KJ16" s="18" t="s">
        <v>1215</v>
      </c>
      <c r="KK16" s="22">
        <v>177</v>
      </c>
      <c r="KL16" s="20">
        <f t="shared" si="98"/>
        <v>5.9730705632234336E-3</v>
      </c>
      <c r="KM16" s="18" t="s">
        <v>1215</v>
      </c>
      <c r="KN16" s="22">
        <v>168</v>
      </c>
      <c r="KO16" s="20">
        <f t="shared" si="99"/>
        <v>5.6931783523670749E-3</v>
      </c>
      <c r="KP16" s="18" t="s">
        <v>1215</v>
      </c>
      <c r="KQ16" s="22">
        <v>138</v>
      </c>
      <c r="KR16" s="20">
        <f t="shared" si="100"/>
        <v>4.7071664904321728E-3</v>
      </c>
      <c r="KS16" s="18" t="s">
        <v>1215</v>
      </c>
      <c r="KT16" s="22">
        <v>140</v>
      </c>
      <c r="KU16" s="20">
        <f t="shared" si="101"/>
        <v>4.3126020392446783E-3</v>
      </c>
      <c r="KV16" s="18" t="s">
        <v>1217</v>
      </c>
      <c r="KW16" s="22">
        <v>114</v>
      </c>
      <c r="KX16" s="20">
        <f t="shared" si="102"/>
        <v>3.309912316357935E-3</v>
      </c>
      <c r="KY16" s="18" t="s">
        <v>1215</v>
      </c>
      <c r="KZ16" s="22">
        <v>188</v>
      </c>
      <c r="LA16" s="20">
        <f t="shared" si="103"/>
        <v>4.2151521266339323E-3</v>
      </c>
      <c r="LB16" s="18" t="s">
        <v>1215</v>
      </c>
      <c r="LC16" s="22">
        <v>144</v>
      </c>
      <c r="LD16" s="20">
        <f t="shared" si="104"/>
        <v>3.9967803713675098E-3</v>
      </c>
      <c r="LE16" s="18" t="s">
        <v>469</v>
      </c>
      <c r="LF16" s="22">
        <v>196</v>
      </c>
      <c r="LG16" s="20">
        <f t="shared" si="105"/>
        <v>6.108392807055817E-3</v>
      </c>
      <c r="LH16" s="18" t="s">
        <v>469</v>
      </c>
      <c r="LI16" s="22">
        <v>95</v>
      </c>
      <c r="LJ16" s="20">
        <f t="shared" si="106"/>
        <v>2.7666948189999127E-3</v>
      </c>
      <c r="LK16" s="18" t="s">
        <v>1216</v>
      </c>
      <c r="LL16" s="22">
        <v>153</v>
      </c>
      <c r="LM16" s="20">
        <f t="shared" si="107"/>
        <v>4.3689320388349516E-3</v>
      </c>
      <c r="LN16" s="18" t="s">
        <v>1215</v>
      </c>
      <c r="LO16" s="22">
        <v>134</v>
      </c>
      <c r="LP16" s="20">
        <f t="shared" si="108"/>
        <v>4.0425981235104229E-3</v>
      </c>
      <c r="LQ16" s="18" t="s">
        <v>1215</v>
      </c>
      <c r="LR16" s="22">
        <v>160</v>
      </c>
      <c r="LS16" s="20">
        <f t="shared" si="109"/>
        <v>4.8917695976519503E-3</v>
      </c>
      <c r="LT16" s="18" t="s">
        <v>1215</v>
      </c>
      <c r="LU16" s="22">
        <v>142</v>
      </c>
      <c r="LV16" s="20">
        <f t="shared" si="110"/>
        <v>4.4542032622333751E-3</v>
      </c>
      <c r="LW16" s="18" t="s">
        <v>1215</v>
      </c>
      <c r="LX16" s="22">
        <v>131</v>
      </c>
      <c r="LY16" s="20">
        <f t="shared" si="111"/>
        <v>4.2781097939322684E-3</v>
      </c>
      <c r="LZ16" s="18" t="s">
        <v>1215</v>
      </c>
      <c r="MA16" s="22">
        <v>155</v>
      </c>
      <c r="MB16" s="20">
        <f t="shared" si="112"/>
        <v>5.1780583951359658E-3</v>
      </c>
      <c r="MC16" s="18" t="s">
        <v>1215</v>
      </c>
      <c r="MD16" s="22">
        <v>121</v>
      </c>
      <c r="ME16" s="20">
        <f t="shared" si="113"/>
        <v>3.7597489357735448E-3</v>
      </c>
      <c r="MF16" s="18" t="s">
        <v>1215</v>
      </c>
      <c r="MG16" s="22">
        <v>150</v>
      </c>
      <c r="MH16" s="20">
        <f t="shared" si="114"/>
        <v>4.3543892243381324E-3</v>
      </c>
      <c r="MI16" s="18" t="s">
        <v>1219</v>
      </c>
      <c r="MJ16" s="22">
        <v>161</v>
      </c>
      <c r="MK16" s="20">
        <f t="shared" si="115"/>
        <v>4.1028516092862059E-3</v>
      </c>
      <c r="ML16" s="18" t="s">
        <v>1219</v>
      </c>
      <c r="MM16" s="22">
        <v>149</v>
      </c>
      <c r="MN16" s="20">
        <f t="shared" si="116"/>
        <v>4.3006407666108639E-3</v>
      </c>
      <c r="MO16" s="18" t="s">
        <v>1219</v>
      </c>
      <c r="MP16" s="22">
        <v>126</v>
      </c>
      <c r="MQ16" s="20">
        <f t="shared" si="117"/>
        <v>4.3297481186213536E-3</v>
      </c>
      <c r="MR16" s="18" t="s">
        <v>1217</v>
      </c>
      <c r="MS16" s="22">
        <v>76</v>
      </c>
      <c r="MT16" s="20">
        <f t="shared" si="118"/>
        <v>2.2226771561430704E-3</v>
      </c>
      <c r="MU16" s="18" t="s">
        <v>1217</v>
      </c>
      <c r="MV16" s="22">
        <v>106</v>
      </c>
      <c r="MW16" s="20">
        <f t="shared" si="119"/>
        <v>3.3354310887350534E-3</v>
      </c>
      <c r="MX16" s="18" t="s">
        <v>1219</v>
      </c>
      <c r="MY16" s="22">
        <v>129</v>
      </c>
      <c r="MZ16" s="20">
        <f t="shared" si="120"/>
        <v>4.289704708699122E-3</v>
      </c>
      <c r="NA16" s="18" t="s">
        <v>1217</v>
      </c>
      <c r="NB16" s="22">
        <v>127</v>
      </c>
      <c r="NC16" s="20">
        <f t="shared" si="121"/>
        <v>4.5757521167357233E-3</v>
      </c>
      <c r="ND16" s="18" t="s">
        <v>1219</v>
      </c>
      <c r="NE16" s="22">
        <v>159</v>
      </c>
      <c r="NF16" s="20">
        <f t="shared" si="122"/>
        <v>5.4290299450268035E-3</v>
      </c>
      <c r="NG16" s="18" t="s">
        <v>1215</v>
      </c>
      <c r="NH16" s="22">
        <v>145</v>
      </c>
      <c r="NI16" s="20">
        <f t="shared" si="123"/>
        <v>5.3959511759452215E-3</v>
      </c>
      <c r="NJ16" s="18" t="s">
        <v>1218</v>
      </c>
      <c r="NK16" s="22">
        <v>60</v>
      </c>
      <c r="NL16" s="20">
        <f t="shared" si="124"/>
        <v>2.1946669592889279E-3</v>
      </c>
      <c r="NM16" s="18" t="s">
        <v>1218</v>
      </c>
      <c r="NN16" s="22">
        <v>48</v>
      </c>
      <c r="NO16" s="20" t="e">
        <f>#N/A</f>
        <v>#N/A</v>
      </c>
      <c r="NP16" s="18" t="s">
        <v>1217</v>
      </c>
      <c r="NQ16" s="22">
        <v>184</v>
      </c>
      <c r="NR16" s="20" t="e">
        <f>#N/A</f>
        <v>#N/A</v>
      </c>
      <c r="NS16" s="18" t="s">
        <v>1217</v>
      </c>
      <c r="NT16" s="22">
        <v>181</v>
      </c>
      <c r="NU16" s="20" t="e">
        <f>#N/A</f>
        <v>#N/A</v>
      </c>
      <c r="NV16" s="18" t="s">
        <v>1217</v>
      </c>
      <c r="NW16" s="22">
        <v>157</v>
      </c>
      <c r="NX16" s="20" t="e">
        <f>#N/A</f>
        <v>#N/A</v>
      </c>
      <c r="NY16" s="18" t="s">
        <v>1217</v>
      </c>
      <c r="NZ16" s="22">
        <v>155</v>
      </c>
      <c r="OA16" s="20" t="e">
        <f>#N/A</f>
        <v>#N/A</v>
      </c>
      <c r="OB16" s="18" t="s">
        <v>1217</v>
      </c>
      <c r="OC16" s="22">
        <v>108</v>
      </c>
      <c r="OD16" s="20" t="e">
        <f>#N/A</f>
        <v>#N/A</v>
      </c>
      <c r="OE16" s="18" t="s">
        <v>1211</v>
      </c>
      <c r="OF16" s="22">
        <v>101</v>
      </c>
      <c r="OG16" s="20" t="e">
        <f>#N/A</f>
        <v>#N/A</v>
      </c>
      <c r="OH16" s="18" t="s">
        <v>1214</v>
      </c>
      <c r="OI16" s="22">
        <v>57</v>
      </c>
      <c r="OJ16" s="20" t="e">
        <f>#N/A</f>
        <v>#N/A</v>
      </c>
      <c r="OK16" s="18" t="s">
        <v>1214</v>
      </c>
      <c r="OL16" s="22">
        <v>2</v>
      </c>
      <c r="OM16" s="20" t="e">
        <f>#N/A</f>
        <v>#N/A</v>
      </c>
      <c r="ON16" s="18" t="s">
        <v>1214</v>
      </c>
      <c r="OO16" s="22">
        <v>68</v>
      </c>
      <c r="OP16" s="20" t="e">
        <f>#N/A</f>
        <v>#N/A</v>
      </c>
      <c r="OQ16" s="18" t="s">
        <v>1211</v>
      </c>
      <c r="OR16" s="22">
        <v>122</v>
      </c>
      <c r="OS16" s="20" t="e">
        <f>#N/A</f>
        <v>#N/A</v>
      </c>
      <c r="OT16" s="18" t="s">
        <v>1211</v>
      </c>
      <c r="OU16" s="22">
        <v>114</v>
      </c>
      <c r="OV16" s="20" t="e">
        <f>#N/A</f>
        <v>#N/A</v>
      </c>
      <c r="OW16" s="18" t="s">
        <v>1211</v>
      </c>
      <c r="OX16" s="22">
        <v>78</v>
      </c>
      <c r="OY16" s="20" t="e">
        <f>#N/A</f>
        <v>#N/A</v>
      </c>
      <c r="OZ16" s="18" t="s">
        <v>1218</v>
      </c>
      <c r="PA16" s="22">
        <v>69</v>
      </c>
      <c r="PB16" s="20" t="e">
        <f>#N/A</f>
        <v>#N/A</v>
      </c>
      <c r="PC16" s="18" t="s">
        <v>1218</v>
      </c>
      <c r="PD16" s="22">
        <v>62</v>
      </c>
      <c r="PE16" s="20" t="e">
        <f>#N/A</f>
        <v>#N/A</v>
      </c>
      <c r="PF16" s="18" t="s">
        <v>1218</v>
      </c>
      <c r="PG16" s="22">
        <v>69</v>
      </c>
      <c r="PH16" s="20" t="e">
        <f>#N/A</f>
        <v>#N/A</v>
      </c>
      <c r="PI16" s="18" t="s">
        <v>1218</v>
      </c>
      <c r="PJ16" s="22">
        <v>60</v>
      </c>
      <c r="PK16" s="20" t="e">
        <f>#N/A</f>
        <v>#N/A</v>
      </c>
      <c r="PL16" s="18" t="s">
        <v>1218</v>
      </c>
      <c r="PM16" s="22">
        <v>33</v>
      </c>
      <c r="PN16" s="20" t="e">
        <f>#N/A</f>
        <v>#N/A</v>
      </c>
      <c r="PO16" s="18" t="s">
        <v>1218</v>
      </c>
      <c r="PP16" s="22">
        <v>56</v>
      </c>
      <c r="PQ16" s="20" t="e">
        <f>#N/A</f>
        <v>#N/A</v>
      </c>
      <c r="PR16" s="18" t="s">
        <v>1218</v>
      </c>
      <c r="PS16" s="22">
        <v>44</v>
      </c>
      <c r="PT16" s="20" t="e">
        <f>#N/A</f>
        <v>#N/A</v>
      </c>
      <c r="PU16" s="18" t="s">
        <v>1218</v>
      </c>
      <c r="PV16" s="22">
        <v>42</v>
      </c>
      <c r="PW16" s="20" t="e">
        <f>#N/A</f>
        <v>#N/A</v>
      </c>
      <c r="PX16" s="18" t="s">
        <v>1218</v>
      </c>
      <c r="PY16" s="22">
        <v>44</v>
      </c>
      <c r="PZ16" s="20" t="e">
        <f>#N/A</f>
        <v>#N/A</v>
      </c>
      <c r="QA16" s="18" t="s">
        <v>1218</v>
      </c>
      <c r="QB16" s="22">
        <v>53</v>
      </c>
      <c r="QC16" s="20">
        <f>QB16/QB$22</f>
        <v>2.6862645717181956E-3</v>
      </c>
      <c r="QD16" s="18" t="s">
        <v>1218</v>
      </c>
      <c r="QE16" s="22">
        <v>48</v>
      </c>
      <c r="QF16" s="20">
        <f>QE16/QE$22</f>
        <v>2.5364616360177552E-3</v>
      </c>
      <c r="QG16" s="18"/>
      <c r="QI16" s="20"/>
      <c r="QJ16" s="18"/>
      <c r="QL16" s="20"/>
      <c r="QM16" s="18"/>
      <c r="QO16" s="20"/>
      <c r="QP16" s="18"/>
      <c r="QR16" s="20"/>
      <c r="QS16" s="18"/>
      <c r="QU16" s="20"/>
      <c r="QV16" s="18"/>
      <c r="QX16" s="20"/>
      <c r="QY16" s="18"/>
      <c r="RA16" s="20"/>
      <c r="RB16" s="18"/>
      <c r="RD16" s="20"/>
      <c r="RE16" s="18"/>
      <c r="RG16" s="20"/>
      <c r="RH16" s="18"/>
      <c r="RJ16" s="20"/>
      <c r="RK16" s="18"/>
      <c r="RM16" s="20"/>
      <c r="RN16" s="18"/>
      <c r="RP16" s="20"/>
      <c r="RQ16" s="18"/>
      <c r="RS16" s="20"/>
      <c r="RT16" s="18"/>
      <c r="RV16" s="20"/>
      <c r="RW16" s="18"/>
      <c r="RY16" s="20"/>
      <c r="RZ16" s="18"/>
      <c r="SB16" s="20"/>
      <c r="SC16" s="18"/>
      <c r="SE16" s="20"/>
      <c r="SF16" s="18"/>
      <c r="SH16" s="20"/>
      <c r="SI16" s="18"/>
      <c r="SK16" s="20"/>
      <c r="SL16" s="18"/>
      <c r="SN16" s="20"/>
      <c r="SO16" s="18"/>
      <c r="SQ16" s="20"/>
      <c r="SR16" s="18"/>
      <c r="ST16" s="20"/>
      <c r="SU16" s="18"/>
      <c r="SW16" s="20"/>
      <c r="SX16" s="18"/>
      <c r="SY16" s="24"/>
    </row>
    <row r="17" spans="1:519" s="22" customFormat="1" x14ac:dyDescent="0.25">
      <c r="A17" s="18"/>
      <c r="B17" s="19"/>
      <c r="C17" s="20"/>
      <c r="D17" s="18"/>
      <c r="E17" s="19"/>
      <c r="F17" s="20"/>
      <c r="G17" s="18"/>
      <c r="H17" s="19"/>
      <c r="I17" s="20"/>
      <c r="J17" s="18"/>
      <c r="K17" s="19"/>
      <c r="L17" s="20"/>
      <c r="M17" s="18"/>
      <c r="N17" s="19"/>
      <c r="O17" s="20"/>
      <c r="P17" s="18"/>
      <c r="Q17" s="19"/>
      <c r="R17" s="20"/>
      <c r="S17" s="18"/>
      <c r="T17" s="19"/>
      <c r="U17" s="20"/>
      <c r="V17" s="18"/>
      <c r="W17" s="19"/>
      <c r="X17" s="20"/>
      <c r="Y17" s="18"/>
      <c r="Z17" s="19"/>
      <c r="AA17" s="20"/>
      <c r="AB17" s="18"/>
      <c r="AC17" s="19"/>
      <c r="AD17" s="20"/>
      <c r="AE17" s="18"/>
      <c r="AF17" s="19"/>
      <c r="AG17" s="20"/>
      <c r="AH17" s="18"/>
      <c r="AI17" s="19"/>
      <c r="AJ17" s="20"/>
      <c r="AK17" s="18"/>
      <c r="AL17" s="19"/>
      <c r="AM17" s="20"/>
      <c r="AN17" s="18"/>
      <c r="AO17" s="19"/>
      <c r="AP17" s="20"/>
      <c r="AQ17" s="18"/>
      <c r="AR17" s="19"/>
      <c r="AS17" s="20"/>
      <c r="AT17" s="18"/>
      <c r="AU17" s="19"/>
      <c r="AV17" s="20"/>
      <c r="AW17" s="18"/>
      <c r="AX17" s="19"/>
      <c r="AY17" s="20"/>
      <c r="AZ17" s="18"/>
      <c r="BA17" s="19"/>
      <c r="BB17" s="20"/>
      <c r="BC17" s="18"/>
      <c r="BD17" s="19"/>
      <c r="BE17" s="20"/>
      <c r="BF17" s="18"/>
      <c r="BG17" s="19"/>
      <c r="BH17" s="20"/>
      <c r="BI17" s="18"/>
      <c r="BJ17" s="19"/>
      <c r="BK17" s="20"/>
      <c r="BL17" s="18"/>
      <c r="BM17" s="19"/>
      <c r="BN17" s="20"/>
      <c r="BO17" s="18"/>
      <c r="BP17" s="19"/>
      <c r="BQ17" s="20"/>
      <c r="BR17" s="18"/>
      <c r="BS17" s="19"/>
      <c r="BT17" s="20"/>
      <c r="BU17" s="18"/>
      <c r="BV17" s="19"/>
      <c r="BW17" s="20"/>
      <c r="BX17" s="18"/>
      <c r="BY17" s="19"/>
      <c r="BZ17" s="20"/>
      <c r="CA17" s="18"/>
      <c r="CB17" s="19"/>
      <c r="CC17" s="20"/>
      <c r="CD17" s="18"/>
      <c r="CE17" s="19"/>
      <c r="CF17" s="20"/>
      <c r="CG17" s="18"/>
      <c r="CH17" s="19"/>
      <c r="CI17" s="20"/>
      <c r="CJ17" s="18"/>
      <c r="CK17" s="19"/>
      <c r="CL17" s="20"/>
      <c r="CM17" s="18"/>
      <c r="CN17" s="19"/>
      <c r="CO17" s="20"/>
      <c r="CP17" s="18"/>
      <c r="CQ17" s="19"/>
      <c r="CR17" s="20"/>
      <c r="CS17" s="18"/>
      <c r="CT17" s="19"/>
      <c r="CU17" s="20"/>
      <c r="CV17" s="18"/>
      <c r="CW17" s="19"/>
      <c r="CX17" s="20"/>
      <c r="CY17" s="18"/>
      <c r="CZ17" s="19"/>
      <c r="DA17" s="20"/>
      <c r="DB17" s="18"/>
      <c r="DC17" s="19"/>
      <c r="DD17" s="20"/>
      <c r="DE17" s="18"/>
      <c r="DF17" s="19"/>
      <c r="DG17" s="20"/>
      <c r="DH17" s="18"/>
      <c r="DI17" s="19"/>
      <c r="DJ17" s="20"/>
      <c r="DK17" s="18"/>
      <c r="DL17" s="19"/>
      <c r="DM17" s="20"/>
      <c r="DN17" s="18"/>
      <c r="DO17" s="19"/>
      <c r="DP17" s="20"/>
      <c r="DQ17" s="18"/>
      <c r="DR17" s="19"/>
      <c r="DS17" s="20"/>
      <c r="DT17" s="18"/>
      <c r="DU17" s="19"/>
      <c r="DV17" s="20"/>
      <c r="DW17" s="18"/>
      <c r="DX17" s="19"/>
      <c r="DY17" s="20"/>
      <c r="DZ17" s="18"/>
      <c r="EA17" s="19"/>
      <c r="EB17" s="20"/>
      <c r="EC17" s="18"/>
      <c r="ED17" s="19"/>
      <c r="EE17" s="20"/>
      <c r="EF17" s="18"/>
      <c r="EG17" s="19"/>
      <c r="EH17" s="20"/>
      <c r="EI17" s="18"/>
      <c r="EJ17" s="19"/>
      <c r="EK17" s="20"/>
      <c r="EL17" s="18"/>
      <c r="EM17" s="19"/>
      <c r="EN17" s="20"/>
      <c r="EO17" s="18"/>
      <c r="EP17" s="19"/>
      <c r="EQ17" s="20"/>
      <c r="ER17" s="18"/>
      <c r="ES17" s="19"/>
      <c r="ET17" s="20"/>
      <c r="EU17" s="18"/>
      <c r="EV17" s="19"/>
      <c r="EW17" s="20"/>
      <c r="EX17" s="18"/>
      <c r="EY17" s="19"/>
      <c r="EZ17" s="20"/>
      <c r="FA17" s="18"/>
      <c r="FB17" s="19"/>
      <c r="FC17" s="20"/>
      <c r="FD17" s="18"/>
      <c r="FE17" s="19"/>
      <c r="FF17" s="20"/>
      <c r="FG17" s="18"/>
      <c r="FH17" s="19"/>
      <c r="FI17" s="20"/>
      <c r="FJ17" s="18"/>
      <c r="FK17" s="19"/>
      <c r="FL17" s="20"/>
      <c r="FM17" s="18"/>
      <c r="FN17" s="19"/>
      <c r="FO17" s="20"/>
      <c r="FP17" s="18"/>
      <c r="FQ17" s="19"/>
      <c r="FR17" s="20"/>
      <c r="FS17" s="18"/>
      <c r="FT17" s="19"/>
      <c r="FU17" s="20"/>
      <c r="FV17" s="18"/>
      <c r="FW17" s="19"/>
      <c r="FX17" s="20"/>
      <c r="FY17" s="21"/>
      <c r="FZ17" s="18" t="s">
        <v>1216</v>
      </c>
      <c r="GA17" s="22">
        <v>83</v>
      </c>
      <c r="GB17" s="20">
        <f t="shared" si="60"/>
        <v>3.2803730930361236E-3</v>
      </c>
      <c r="GC17" s="18" t="s">
        <v>470</v>
      </c>
      <c r="GD17" s="22">
        <v>83</v>
      </c>
      <c r="GE17" s="20">
        <f t="shared" si="61"/>
        <v>3.2684886193589035E-3</v>
      </c>
      <c r="GF17" s="18" t="s">
        <v>470</v>
      </c>
      <c r="GG17" s="22">
        <v>97</v>
      </c>
      <c r="GH17" s="20">
        <f t="shared" si="62"/>
        <v>3.6639721991387777E-3</v>
      </c>
      <c r="GI17" s="18" t="s">
        <v>1215</v>
      </c>
      <c r="GJ17" s="22">
        <v>99</v>
      </c>
      <c r="GK17" s="20">
        <f t="shared" si="63"/>
        <v>3.9359122172305493E-3</v>
      </c>
      <c r="GL17" s="18" t="s">
        <v>1215</v>
      </c>
      <c r="GM17" s="22">
        <v>94</v>
      </c>
      <c r="GN17" s="20">
        <f t="shared" si="64"/>
        <v>3.9732859920534281E-3</v>
      </c>
      <c r="GO17" s="18" t="s">
        <v>470</v>
      </c>
      <c r="GP17" s="22">
        <v>94</v>
      </c>
      <c r="GQ17" s="20">
        <f t="shared" si="65"/>
        <v>3.7813266824892394E-3</v>
      </c>
      <c r="GR17" s="18" t="s">
        <v>1216</v>
      </c>
      <c r="GS17" s="22">
        <v>114</v>
      </c>
      <c r="GT17" s="20">
        <f t="shared" si="66"/>
        <v>4.1174558457037595E-3</v>
      </c>
      <c r="GU17" s="18" t="s">
        <v>445</v>
      </c>
      <c r="GV17" s="22">
        <v>135</v>
      </c>
      <c r="GW17" s="20">
        <f t="shared" si="67"/>
        <v>3.7828901280578362E-3</v>
      </c>
      <c r="GX17" s="18" t="s">
        <v>470</v>
      </c>
      <c r="GY17" s="22">
        <v>93</v>
      </c>
      <c r="GZ17" s="20">
        <f t="shared" si="68"/>
        <v>3.0237019215138016E-3</v>
      </c>
      <c r="HA17" s="18" t="s">
        <v>470</v>
      </c>
      <c r="HB17" s="22">
        <v>98</v>
      </c>
      <c r="HC17" s="20">
        <f t="shared" si="69"/>
        <v>3.363767419509851E-3</v>
      </c>
      <c r="HD17" s="18" t="s">
        <v>469</v>
      </c>
      <c r="HE17" s="22">
        <v>70</v>
      </c>
      <c r="HF17" s="20">
        <f t="shared" si="70"/>
        <v>2.3952915411990143E-3</v>
      </c>
      <c r="HG17" s="18" t="s">
        <v>1216</v>
      </c>
      <c r="HH17" s="22">
        <v>103</v>
      </c>
      <c r="HI17" s="20">
        <f t="shared" si="71"/>
        <v>3.4580004028738334E-3</v>
      </c>
      <c r="HJ17" s="18" t="s">
        <v>1216</v>
      </c>
      <c r="HK17" s="22">
        <v>106</v>
      </c>
      <c r="HL17" s="20">
        <f t="shared" si="72"/>
        <v>3.5982212566618012E-3</v>
      </c>
      <c r="HM17" s="18" t="s">
        <v>1216</v>
      </c>
      <c r="HN17" s="22">
        <v>125</v>
      </c>
      <c r="HO17" s="20">
        <f t="shared" si="73"/>
        <v>4.1453870133315645E-3</v>
      </c>
      <c r="HP17" s="18" t="s">
        <v>1216</v>
      </c>
      <c r="HQ17" s="22">
        <v>118</v>
      </c>
      <c r="HR17" s="20">
        <f t="shared" si="74"/>
        <v>3.7950664136622392E-3</v>
      </c>
      <c r="HS17" s="18" t="s">
        <v>470</v>
      </c>
      <c r="HT17" s="22">
        <v>109</v>
      </c>
      <c r="HU17" s="20">
        <f t="shared" si="75"/>
        <v>3.8167938931297708E-3</v>
      </c>
      <c r="HV17" s="18" t="s">
        <v>470</v>
      </c>
      <c r="HW17" s="22">
        <v>122</v>
      </c>
      <c r="HX17" s="20">
        <f t="shared" si="76"/>
        <v>4.5754575457545759E-3</v>
      </c>
      <c r="HY17" s="18" t="s">
        <v>1215</v>
      </c>
      <c r="HZ17" s="22">
        <v>134</v>
      </c>
      <c r="IA17" s="20">
        <f t="shared" si="77"/>
        <v>4.6336318683218641E-3</v>
      </c>
      <c r="IB17" s="18" t="s">
        <v>1215</v>
      </c>
      <c r="IC17" s="22">
        <v>117</v>
      </c>
      <c r="ID17" s="20">
        <f t="shared" si="78"/>
        <v>3.5358114233907524E-3</v>
      </c>
      <c r="IE17" s="18" t="s">
        <v>1215</v>
      </c>
      <c r="IF17" s="22">
        <v>146</v>
      </c>
      <c r="IG17" s="20">
        <f t="shared" si="79"/>
        <v>3.6183395291201981E-3</v>
      </c>
      <c r="IH17" s="18" t="s">
        <v>1216</v>
      </c>
      <c r="II17" s="22">
        <v>127</v>
      </c>
      <c r="IJ17" s="20">
        <f t="shared" si="80"/>
        <v>4.0133990645936039E-3</v>
      </c>
      <c r="IK17" s="18" t="s">
        <v>469</v>
      </c>
      <c r="IL17" s="22">
        <v>122</v>
      </c>
      <c r="IM17" s="20">
        <f t="shared" si="81"/>
        <v>3.8950258604175977E-3</v>
      </c>
      <c r="IN17" s="18" t="s">
        <v>469</v>
      </c>
      <c r="IO17" s="22">
        <v>90</v>
      </c>
      <c r="IP17" s="20">
        <f t="shared" si="82"/>
        <v>2.6878509138693108E-3</v>
      </c>
      <c r="IQ17" s="18" t="s">
        <v>1219</v>
      </c>
      <c r="IR17" s="22">
        <v>55</v>
      </c>
      <c r="IS17" s="20">
        <f t="shared" si="83"/>
        <v>1.7423258466119681E-3</v>
      </c>
      <c r="IT17" s="18" t="s">
        <v>1217</v>
      </c>
      <c r="IU17" s="22">
        <v>70</v>
      </c>
      <c r="IV17" s="20">
        <f t="shared" si="84"/>
        <v>2.3002103049421662E-3</v>
      </c>
      <c r="IW17" s="18" t="s">
        <v>1217</v>
      </c>
      <c r="IX17" s="22">
        <v>74</v>
      </c>
      <c r="IY17" s="20">
        <f t="shared" si="85"/>
        <v>2.4647770042967058E-3</v>
      </c>
      <c r="IZ17" s="18" t="s">
        <v>1217</v>
      </c>
      <c r="JA17" s="22">
        <v>73</v>
      </c>
      <c r="JB17" s="20">
        <f t="shared" si="86"/>
        <v>2.4237997210970184E-3</v>
      </c>
      <c r="JC17" s="18" t="s">
        <v>1219</v>
      </c>
      <c r="JD17" s="22">
        <v>68</v>
      </c>
      <c r="JE17" s="20">
        <f t="shared" si="87"/>
        <v>2.3642305820179405E-3</v>
      </c>
      <c r="JF17" s="18" t="s">
        <v>1219</v>
      </c>
      <c r="JG17" s="22">
        <v>40</v>
      </c>
      <c r="JH17" s="20">
        <f t="shared" si="88"/>
        <v>1.4369880729989942E-3</v>
      </c>
      <c r="JI17" s="18" t="s">
        <v>1219</v>
      </c>
      <c r="JJ17" s="22">
        <v>58</v>
      </c>
      <c r="JK17" s="20">
        <f t="shared" si="89"/>
        <v>1.9570792279659873E-3</v>
      </c>
      <c r="JL17" s="18" t="s">
        <v>1219</v>
      </c>
      <c r="JM17" s="22">
        <v>105</v>
      </c>
      <c r="JN17" s="20">
        <f>JM17/JM$22</f>
        <v>3.0256750136875774E-3</v>
      </c>
      <c r="JO17" s="18" t="s">
        <v>1217</v>
      </c>
      <c r="JP17" s="22">
        <v>103</v>
      </c>
      <c r="JQ17" s="20">
        <f t="shared" si="91"/>
        <v>2.8133621042855973E-3</v>
      </c>
      <c r="JR17" s="18" t="s">
        <v>1217</v>
      </c>
      <c r="JS17" s="22">
        <v>101</v>
      </c>
      <c r="JT17" s="20">
        <f t="shared" si="92"/>
        <v>3.2113446313312773E-3</v>
      </c>
      <c r="JU17" s="18" t="s">
        <v>1219</v>
      </c>
      <c r="JV17" s="22">
        <v>80</v>
      </c>
      <c r="JW17" s="20">
        <f t="shared" si="93"/>
        <v>2.874492472422838E-3</v>
      </c>
      <c r="JX17" s="18" t="s">
        <v>1219</v>
      </c>
      <c r="JY17" s="22">
        <v>48</v>
      </c>
      <c r="JZ17" s="20">
        <f t="shared" si="94"/>
        <v>1.5636197797902144E-3</v>
      </c>
      <c r="KA17" s="18" t="s">
        <v>1217</v>
      </c>
      <c r="KB17" s="22">
        <v>83</v>
      </c>
      <c r="KC17" s="20">
        <f t="shared" si="95"/>
        <v>2.4518492260427746E-3</v>
      </c>
      <c r="KD17" s="18" t="s">
        <v>1219</v>
      </c>
      <c r="KE17" s="22">
        <v>87</v>
      </c>
      <c r="KF17" s="20">
        <f t="shared" si="96"/>
        <v>2.7532516851799106E-3</v>
      </c>
      <c r="KG17" s="18" t="s">
        <v>1219</v>
      </c>
      <c r="KH17" s="22">
        <v>100</v>
      </c>
      <c r="KI17" s="20">
        <f t="shared" si="97"/>
        <v>3.3400133600534404E-3</v>
      </c>
      <c r="KJ17" s="18" t="s">
        <v>1217</v>
      </c>
      <c r="KK17" s="22">
        <v>104</v>
      </c>
      <c r="KL17" s="20">
        <f t="shared" si="98"/>
        <v>3.5096007829109438E-3</v>
      </c>
      <c r="KM17" s="18" t="s">
        <v>1217</v>
      </c>
      <c r="KN17" s="22">
        <v>100</v>
      </c>
      <c r="KO17" s="20">
        <f t="shared" si="99"/>
        <v>3.3887966383137347E-3</v>
      </c>
      <c r="KP17" s="18" t="s">
        <v>1217</v>
      </c>
      <c r="KQ17" s="22">
        <v>112</v>
      </c>
      <c r="KR17" s="20">
        <f t="shared" si="100"/>
        <v>3.8203090357130675E-3</v>
      </c>
      <c r="KS17" s="18" t="s">
        <v>1217</v>
      </c>
      <c r="KT17" s="22">
        <v>129</v>
      </c>
      <c r="KU17" s="20">
        <f t="shared" si="101"/>
        <v>3.973754736161168E-3</v>
      </c>
      <c r="KV17" s="18" t="s">
        <v>1215</v>
      </c>
      <c r="KW17" s="22">
        <v>112</v>
      </c>
      <c r="KX17" s="20">
        <f t="shared" si="102"/>
        <v>3.2518436792288484E-3</v>
      </c>
      <c r="KY17" s="18" t="s">
        <v>1219</v>
      </c>
      <c r="KZ17" s="22">
        <v>161</v>
      </c>
      <c r="LA17" s="20">
        <f t="shared" si="103"/>
        <v>3.6097845339790589E-3</v>
      </c>
      <c r="LB17" s="18" t="s">
        <v>1219</v>
      </c>
      <c r="LC17" s="22">
        <v>118</v>
      </c>
      <c r="LD17" s="20">
        <f t="shared" si="104"/>
        <v>3.2751394709817092E-3</v>
      </c>
      <c r="LE17" s="18" t="s">
        <v>1217</v>
      </c>
      <c r="LF17" s="22">
        <v>99</v>
      </c>
      <c r="LG17" s="20">
        <f t="shared" si="105"/>
        <v>3.0853616729516627E-3</v>
      </c>
      <c r="LH17" s="18" t="s">
        <v>1217</v>
      </c>
      <c r="LI17" s="22">
        <v>63</v>
      </c>
      <c r="LJ17" s="20">
        <f t="shared" si="106"/>
        <v>1.8347555115473106E-3</v>
      </c>
      <c r="LK17" s="18" t="s">
        <v>1217</v>
      </c>
      <c r="LL17" s="22">
        <v>88</v>
      </c>
      <c r="LM17" s="20">
        <f t="shared" si="107"/>
        <v>2.5128498001142203E-3</v>
      </c>
      <c r="LN17" s="18" t="s">
        <v>1219</v>
      </c>
      <c r="LO17" s="22">
        <v>97</v>
      </c>
      <c r="LP17" s="20">
        <f t="shared" si="108"/>
        <v>2.926358343138142E-3</v>
      </c>
      <c r="LQ17" s="18" t="s">
        <v>1217</v>
      </c>
      <c r="LR17" s="22">
        <v>139</v>
      </c>
      <c r="LS17" s="20">
        <f t="shared" si="109"/>
        <v>4.2497248379601317E-3</v>
      </c>
      <c r="LT17" s="18" t="s">
        <v>1217</v>
      </c>
      <c r="LU17" s="22">
        <v>123</v>
      </c>
      <c r="LV17" s="20">
        <f t="shared" si="110"/>
        <v>3.8582183186951068E-3</v>
      </c>
      <c r="LW17" s="18" t="s">
        <v>1217</v>
      </c>
      <c r="LX17" s="22">
        <v>115</v>
      </c>
      <c r="LY17" s="20">
        <f t="shared" si="111"/>
        <v>3.7555925671924496E-3</v>
      </c>
      <c r="LZ17" s="18" t="s">
        <v>1217</v>
      </c>
      <c r="MA17" s="22">
        <v>145</v>
      </c>
      <c r="MB17" s="20">
        <f t="shared" si="112"/>
        <v>4.8439901115788064E-3</v>
      </c>
      <c r="MC17" s="18" t="s">
        <v>1219</v>
      </c>
      <c r="MD17" s="22">
        <v>87</v>
      </c>
      <c r="ME17" s="20">
        <f t="shared" si="113"/>
        <v>2.7032905571264332E-3</v>
      </c>
      <c r="MF17" s="18" t="s">
        <v>1219</v>
      </c>
      <c r="MG17" s="22">
        <v>124</v>
      </c>
      <c r="MH17" s="20">
        <f t="shared" si="114"/>
        <v>3.5996284254528567E-3</v>
      </c>
      <c r="MI17" s="18" t="s">
        <v>1217</v>
      </c>
      <c r="MJ17" s="22">
        <v>147</v>
      </c>
      <c r="MK17" s="20">
        <f t="shared" si="115"/>
        <v>3.7460819041308835E-3</v>
      </c>
      <c r="ML17" s="18" t="s">
        <v>1217</v>
      </c>
      <c r="MM17" s="22">
        <v>141</v>
      </c>
      <c r="MN17" s="20">
        <f t="shared" si="116"/>
        <v>4.0697338798129654E-3</v>
      </c>
      <c r="MO17" s="18" t="s">
        <v>1217</v>
      </c>
      <c r="MP17" s="22">
        <v>116</v>
      </c>
      <c r="MQ17" s="20">
        <f t="shared" si="117"/>
        <v>3.9861173155561662E-3</v>
      </c>
      <c r="MR17" s="18" t="s">
        <v>1219</v>
      </c>
      <c r="MS17" s="22">
        <v>74</v>
      </c>
      <c r="MT17" s="20">
        <f t="shared" si="118"/>
        <v>2.1641856520340421E-3</v>
      </c>
      <c r="MU17" s="18" t="s">
        <v>1219</v>
      </c>
      <c r="MV17" s="22">
        <v>102</v>
      </c>
      <c r="MW17" s="20">
        <f t="shared" si="119"/>
        <v>3.2095657646318441E-3</v>
      </c>
      <c r="MX17" s="18" t="s">
        <v>1217</v>
      </c>
      <c r="MY17" s="22">
        <v>122</v>
      </c>
      <c r="MZ17" s="20">
        <f t="shared" si="120"/>
        <v>4.0569300345836661E-3</v>
      </c>
      <c r="NA17" s="18" t="s">
        <v>1219</v>
      </c>
      <c r="NB17" s="22">
        <v>96</v>
      </c>
      <c r="NC17" s="20">
        <f t="shared" si="121"/>
        <v>3.4588362457214916E-3</v>
      </c>
      <c r="ND17" s="18" t="s">
        <v>1217</v>
      </c>
      <c r="NE17" s="22">
        <v>131</v>
      </c>
      <c r="NF17" s="20">
        <f t="shared" si="122"/>
        <v>4.4729743572233414E-3</v>
      </c>
      <c r="NG17" s="18" t="s">
        <v>1219</v>
      </c>
      <c r="NH17" s="22">
        <v>82</v>
      </c>
      <c r="NI17" s="20">
        <f t="shared" si="123"/>
        <v>3.0515034236379877E-3</v>
      </c>
      <c r="NJ17" s="18"/>
      <c r="NL17" s="20"/>
      <c r="NM17" s="18"/>
      <c r="NO17" s="20"/>
      <c r="NP17" s="18"/>
      <c r="NR17" s="20"/>
      <c r="NS17" s="18"/>
      <c r="NU17" s="20"/>
      <c r="NV17" s="18"/>
      <c r="NX17" s="20"/>
      <c r="NY17" s="18"/>
      <c r="OA17" s="20"/>
      <c r="OB17" s="18"/>
      <c r="OD17" s="20"/>
      <c r="OE17" s="18"/>
      <c r="OG17" s="20"/>
      <c r="OH17" s="18"/>
      <c r="OJ17" s="20"/>
      <c r="OK17" s="18"/>
      <c r="OM17" s="20"/>
      <c r="ON17" s="18"/>
      <c r="OP17" s="20"/>
      <c r="OQ17" s="18"/>
      <c r="OS17" s="20"/>
      <c r="OT17" s="18"/>
      <c r="OV17" s="20"/>
      <c r="OW17" s="18"/>
      <c r="OY17" s="20"/>
      <c r="OZ17" s="18"/>
      <c r="PB17" s="20"/>
      <c r="PC17" s="18"/>
      <c r="PE17" s="20"/>
      <c r="PF17" s="18"/>
      <c r="PH17" s="20"/>
      <c r="PI17" s="18"/>
      <c r="PK17" s="20"/>
      <c r="PL17" s="18"/>
      <c r="PN17" s="20"/>
      <c r="PO17" s="18"/>
      <c r="PQ17" s="20"/>
      <c r="PR17" s="18"/>
      <c r="PT17" s="20"/>
      <c r="PU17" s="18"/>
      <c r="PW17" s="20"/>
      <c r="PX17" s="18"/>
      <c r="PZ17" s="20"/>
      <c r="QA17" s="18"/>
      <c r="QC17" s="20"/>
      <c r="QD17" s="18"/>
      <c r="QF17" s="20"/>
      <c r="QG17" s="18"/>
      <c r="QI17" s="20"/>
      <c r="QJ17" s="18"/>
      <c r="QL17" s="20"/>
      <c r="QM17" s="18"/>
      <c r="QO17" s="20"/>
      <c r="QP17" s="18"/>
      <c r="QR17" s="20"/>
      <c r="QS17" s="18"/>
      <c r="QU17" s="20"/>
      <c r="QV17" s="18"/>
      <c r="QX17" s="20"/>
      <c r="QY17" s="18"/>
      <c r="RA17" s="20"/>
      <c r="RB17" s="18"/>
      <c r="RD17" s="20"/>
      <c r="RE17" s="18"/>
      <c r="RG17" s="20"/>
      <c r="RH17" s="18"/>
      <c r="RJ17" s="20"/>
      <c r="RK17" s="18"/>
      <c r="RM17" s="20"/>
      <c r="RN17" s="18"/>
      <c r="RP17" s="20"/>
      <c r="RQ17" s="18"/>
      <c r="RS17" s="20"/>
      <c r="RT17" s="18"/>
      <c r="RV17" s="20"/>
      <c r="RW17" s="18"/>
      <c r="RY17" s="20"/>
      <c r="RZ17" s="18"/>
      <c r="SB17" s="20"/>
      <c r="SC17" s="18"/>
      <c r="SE17" s="20"/>
      <c r="SF17" s="18"/>
      <c r="SH17" s="20"/>
      <c r="SI17" s="18"/>
      <c r="SK17" s="20"/>
      <c r="SL17" s="18"/>
      <c r="SN17" s="20"/>
      <c r="SO17" s="18"/>
      <c r="SQ17" s="20"/>
      <c r="SR17" s="18"/>
      <c r="ST17" s="20"/>
      <c r="SU17" s="18"/>
      <c r="SW17" s="20"/>
      <c r="SX17" s="18"/>
      <c r="SY17" s="24"/>
    </row>
    <row r="18" spans="1:519" s="22" customFormat="1" x14ac:dyDescent="0.25">
      <c r="A18" s="18"/>
      <c r="B18" s="19"/>
      <c r="C18" s="20"/>
      <c r="D18" s="18"/>
      <c r="E18" s="19"/>
      <c r="F18" s="20"/>
      <c r="G18" s="18"/>
      <c r="H18" s="19"/>
      <c r="I18" s="20"/>
      <c r="J18" s="18"/>
      <c r="K18" s="19"/>
      <c r="L18" s="20"/>
      <c r="M18" s="18"/>
      <c r="N18" s="19"/>
      <c r="O18" s="20"/>
      <c r="P18" s="18"/>
      <c r="Q18" s="19"/>
      <c r="R18" s="20"/>
      <c r="S18" s="18"/>
      <c r="T18" s="19"/>
      <c r="U18" s="20"/>
      <c r="V18" s="18"/>
      <c r="W18" s="19"/>
      <c r="X18" s="20"/>
      <c r="Y18" s="18"/>
      <c r="Z18" s="19"/>
      <c r="AA18" s="20"/>
      <c r="AB18" s="18"/>
      <c r="AC18" s="19"/>
      <c r="AD18" s="20"/>
      <c r="AE18" s="18"/>
      <c r="AF18" s="19"/>
      <c r="AG18" s="20"/>
      <c r="AH18" s="18"/>
      <c r="AI18" s="19"/>
      <c r="AJ18" s="20"/>
      <c r="AK18" s="18"/>
      <c r="AL18" s="19"/>
      <c r="AM18" s="20"/>
      <c r="AN18" s="18"/>
      <c r="AO18" s="19"/>
      <c r="AP18" s="20"/>
      <c r="AQ18" s="18"/>
      <c r="AR18" s="19"/>
      <c r="AS18" s="20"/>
      <c r="AT18" s="18"/>
      <c r="AU18" s="19"/>
      <c r="AV18" s="20"/>
      <c r="AW18" s="18"/>
      <c r="AX18" s="19"/>
      <c r="AY18" s="20"/>
      <c r="AZ18" s="18"/>
      <c r="BA18" s="19"/>
      <c r="BB18" s="20"/>
      <c r="BC18" s="18"/>
      <c r="BD18" s="19"/>
      <c r="BE18" s="20"/>
      <c r="BF18" s="18"/>
      <c r="BG18" s="19"/>
      <c r="BH18" s="20"/>
      <c r="BI18" s="18"/>
      <c r="BJ18" s="19"/>
      <c r="BK18" s="20"/>
      <c r="BL18" s="18"/>
      <c r="BM18" s="19"/>
      <c r="BN18" s="20"/>
      <c r="BO18" s="18"/>
      <c r="BP18" s="19"/>
      <c r="BQ18" s="20"/>
      <c r="BR18" s="18"/>
      <c r="BS18" s="19"/>
      <c r="BT18" s="20"/>
      <c r="BU18" s="18"/>
      <c r="BV18" s="19"/>
      <c r="BW18" s="20"/>
      <c r="BX18" s="18"/>
      <c r="BY18" s="19"/>
      <c r="BZ18" s="20"/>
      <c r="CA18" s="18"/>
      <c r="CB18" s="19"/>
      <c r="CC18" s="20"/>
      <c r="CD18" s="18"/>
      <c r="CE18" s="19"/>
      <c r="CF18" s="20"/>
      <c r="CG18" s="18"/>
      <c r="CH18" s="19"/>
      <c r="CI18" s="20"/>
      <c r="CJ18" s="18"/>
      <c r="CK18" s="19"/>
      <c r="CL18" s="20"/>
      <c r="CM18" s="18"/>
      <c r="CN18" s="19"/>
      <c r="CO18" s="20"/>
      <c r="CP18" s="18"/>
      <c r="CQ18" s="19"/>
      <c r="CR18" s="20"/>
      <c r="CS18" s="18"/>
      <c r="CT18" s="19"/>
      <c r="CU18" s="20"/>
      <c r="CV18" s="18"/>
      <c r="CW18" s="19"/>
      <c r="CX18" s="20"/>
      <c r="CY18" s="18"/>
      <c r="CZ18" s="19"/>
      <c r="DA18" s="20"/>
      <c r="DB18" s="18"/>
      <c r="DC18" s="19"/>
      <c r="DD18" s="20"/>
      <c r="DE18" s="18"/>
      <c r="DF18" s="19"/>
      <c r="DG18" s="20"/>
      <c r="DH18" s="18"/>
      <c r="DI18" s="19"/>
      <c r="DJ18" s="20"/>
      <c r="DK18" s="18"/>
      <c r="DL18" s="19"/>
      <c r="DM18" s="20"/>
      <c r="DN18" s="18"/>
      <c r="DO18" s="19"/>
      <c r="DP18" s="20"/>
      <c r="DQ18" s="18"/>
      <c r="DR18" s="19"/>
      <c r="DS18" s="20"/>
      <c r="DT18" s="18"/>
      <c r="DU18" s="19"/>
      <c r="DV18" s="20"/>
      <c r="DW18" s="18"/>
      <c r="DX18" s="19"/>
      <c r="DY18" s="20"/>
      <c r="DZ18" s="18"/>
      <c r="EA18" s="19"/>
      <c r="EB18" s="20"/>
      <c r="EC18" s="18"/>
      <c r="ED18" s="19"/>
      <c r="EE18" s="20"/>
      <c r="EF18" s="18"/>
      <c r="EG18" s="19"/>
      <c r="EH18" s="20"/>
      <c r="EI18" s="18"/>
      <c r="EJ18" s="19"/>
      <c r="EK18" s="20"/>
      <c r="EL18" s="18"/>
      <c r="EM18" s="19"/>
      <c r="EN18" s="20"/>
      <c r="EO18" s="18"/>
      <c r="EP18" s="19"/>
      <c r="EQ18" s="20"/>
      <c r="ER18" s="18"/>
      <c r="ES18" s="19"/>
      <c r="ET18" s="20"/>
      <c r="EU18" s="18"/>
      <c r="EV18" s="19"/>
      <c r="EW18" s="20"/>
      <c r="EX18" s="18"/>
      <c r="EY18" s="19"/>
      <c r="EZ18" s="20"/>
      <c r="FA18" s="18"/>
      <c r="FB18" s="19"/>
      <c r="FC18" s="20"/>
      <c r="FD18" s="18"/>
      <c r="FE18" s="19"/>
      <c r="FF18" s="20"/>
      <c r="FG18" s="18"/>
      <c r="FH18" s="19"/>
      <c r="FI18" s="20"/>
      <c r="FJ18" s="18"/>
      <c r="FK18" s="19"/>
      <c r="FL18" s="20"/>
      <c r="FM18" s="18"/>
      <c r="FN18" s="19"/>
      <c r="FO18" s="20"/>
      <c r="FP18" s="18"/>
      <c r="FQ18" s="19"/>
      <c r="FR18" s="20"/>
      <c r="FS18" s="18"/>
      <c r="FT18" s="19"/>
      <c r="FU18" s="20"/>
      <c r="FV18" s="18"/>
      <c r="FW18" s="19"/>
      <c r="FX18" s="20"/>
      <c r="FY18" s="21"/>
      <c r="FZ18" s="18"/>
      <c r="GB18" s="20"/>
      <c r="GC18" s="18" t="s">
        <v>1216</v>
      </c>
      <c r="GD18" s="22">
        <v>81</v>
      </c>
      <c r="GE18" s="20">
        <f t="shared" si="61"/>
        <v>3.1897298574466411E-3</v>
      </c>
      <c r="GF18" s="18" t="s">
        <v>1216</v>
      </c>
      <c r="GG18" s="22">
        <v>90</v>
      </c>
      <c r="GH18" s="20">
        <f t="shared" si="62"/>
        <v>3.3995618342524741E-3</v>
      </c>
      <c r="GI18" s="18" t="s">
        <v>470</v>
      </c>
      <c r="GJ18" s="22">
        <v>81</v>
      </c>
      <c r="GK18" s="20">
        <f t="shared" si="63"/>
        <v>3.2202918140977221E-3</v>
      </c>
      <c r="GL18" s="18" t="s">
        <v>1216</v>
      </c>
      <c r="GM18" s="22">
        <v>80</v>
      </c>
      <c r="GN18" s="20">
        <f t="shared" si="64"/>
        <v>3.3815199932369601E-3</v>
      </c>
      <c r="GO18" s="18" t="s">
        <v>1216</v>
      </c>
      <c r="GP18" s="22">
        <v>93</v>
      </c>
      <c r="GQ18" s="20">
        <f t="shared" si="65"/>
        <v>3.74109980288829E-3</v>
      </c>
      <c r="GR18" s="18" t="s">
        <v>470</v>
      </c>
      <c r="GS18" s="22">
        <v>81</v>
      </c>
      <c r="GT18" s="20">
        <f t="shared" si="66"/>
        <v>2.9255607324737243E-3</v>
      </c>
      <c r="GU18" s="18" t="s">
        <v>470</v>
      </c>
      <c r="GV18" s="22">
        <v>85</v>
      </c>
      <c r="GW18" s="20">
        <f t="shared" si="67"/>
        <v>2.3818197102586378E-3</v>
      </c>
      <c r="GX18" s="18" t="s">
        <v>469</v>
      </c>
      <c r="GY18" s="22">
        <v>79</v>
      </c>
      <c r="GZ18" s="20">
        <f t="shared" si="68"/>
        <v>2.5685209870923691E-3</v>
      </c>
      <c r="HA18" s="18" t="s">
        <v>469</v>
      </c>
      <c r="HB18" s="22">
        <v>63</v>
      </c>
      <c r="HC18" s="20">
        <f t="shared" si="69"/>
        <v>2.162421912542047E-3</v>
      </c>
      <c r="HD18" s="18" t="s">
        <v>470</v>
      </c>
      <c r="HE18" s="22">
        <v>53</v>
      </c>
      <c r="HF18" s="20">
        <f t="shared" si="70"/>
        <v>1.8135778811935396E-3</v>
      </c>
      <c r="HG18" s="18" t="s">
        <v>470</v>
      </c>
      <c r="HH18" s="22">
        <v>85</v>
      </c>
      <c r="HI18" s="20">
        <f t="shared" si="71"/>
        <v>2.853689652857047E-3</v>
      </c>
      <c r="HJ18" s="18" t="s">
        <v>470</v>
      </c>
      <c r="HK18" s="22">
        <v>96</v>
      </c>
      <c r="HL18" s="20">
        <f t="shared" si="72"/>
        <v>3.2587664211276689E-3</v>
      </c>
      <c r="HM18" s="18" t="s">
        <v>470</v>
      </c>
      <c r="HN18" s="22">
        <v>106</v>
      </c>
      <c r="HO18" s="20">
        <f t="shared" si="73"/>
        <v>3.5152881873051667E-3</v>
      </c>
      <c r="HP18" s="18" t="s">
        <v>470</v>
      </c>
      <c r="HQ18" s="22">
        <v>106</v>
      </c>
      <c r="HR18" s="20">
        <f t="shared" si="74"/>
        <v>3.4091274563406554E-3</v>
      </c>
      <c r="HS18" s="18" t="s">
        <v>1215</v>
      </c>
      <c r="HT18" s="22">
        <v>146</v>
      </c>
      <c r="HU18" s="20">
        <f t="shared" si="75"/>
        <v>5.1124028293297848E-3</v>
      </c>
      <c r="HV18" s="18" t="s">
        <v>1215</v>
      </c>
      <c r="HW18" s="22">
        <v>113</v>
      </c>
      <c r="HX18" s="20">
        <f t="shared" si="76"/>
        <v>4.237923792379238E-3</v>
      </c>
      <c r="HY18" s="18"/>
      <c r="IA18" s="20"/>
      <c r="IB18" s="18"/>
      <c r="ID18" s="20"/>
      <c r="IE18" s="18"/>
      <c r="IG18" s="20"/>
      <c r="IH18" s="18"/>
      <c r="IJ18" s="20"/>
      <c r="IK18" s="18"/>
      <c r="IM18" s="20"/>
      <c r="IN18" s="18"/>
      <c r="IP18" s="20"/>
      <c r="IQ18" s="18" t="s">
        <v>1217</v>
      </c>
      <c r="IR18" s="22">
        <v>52</v>
      </c>
      <c r="IS18" s="20">
        <f t="shared" si="83"/>
        <v>1.6472898913422246E-3</v>
      </c>
      <c r="IT18" s="18" t="s">
        <v>1219</v>
      </c>
      <c r="IU18" s="22">
        <v>55</v>
      </c>
      <c r="IV18" s="20">
        <f t="shared" si="84"/>
        <v>1.8073080967402734E-3</v>
      </c>
      <c r="IW18" s="18" t="s">
        <v>1219</v>
      </c>
      <c r="IX18" s="22">
        <v>64</v>
      </c>
      <c r="IY18" s="20">
        <f t="shared" si="85"/>
        <v>2.1316990307430968E-3</v>
      </c>
      <c r="IZ18" s="18" t="s">
        <v>1219</v>
      </c>
      <c r="JA18" s="22">
        <v>47</v>
      </c>
      <c r="JB18" s="20">
        <f t="shared" si="86"/>
        <v>1.5605285875556147E-3</v>
      </c>
      <c r="JC18" s="18"/>
      <c r="JE18" s="20"/>
      <c r="JF18" s="18"/>
      <c r="JH18" s="20"/>
      <c r="JI18" s="18"/>
      <c r="JK18" s="20"/>
      <c r="JO18" s="18" t="s">
        <v>1219</v>
      </c>
      <c r="JP18" s="22">
        <v>88</v>
      </c>
      <c r="JQ18" s="20">
        <f t="shared" si="91"/>
        <v>2.4036491764770152E-3</v>
      </c>
      <c r="JR18" s="18" t="s">
        <v>1219</v>
      </c>
      <c r="JS18" s="22">
        <v>76</v>
      </c>
      <c r="JT18" s="20">
        <f t="shared" si="92"/>
        <v>2.4164573463482876E-3</v>
      </c>
      <c r="JU18" s="18" t="s">
        <v>1217</v>
      </c>
      <c r="JV18" s="22">
        <v>73</v>
      </c>
      <c r="JW18" s="20">
        <f t="shared" si="93"/>
        <v>2.6229743810858397E-3</v>
      </c>
      <c r="JX18" s="18" t="s">
        <v>1217</v>
      </c>
      <c r="JY18" s="22">
        <v>43</v>
      </c>
      <c r="JZ18" s="20">
        <f t="shared" si="94"/>
        <v>1.4007427193954004E-3</v>
      </c>
      <c r="KA18" s="18" t="s">
        <v>1219</v>
      </c>
      <c r="KB18" s="22">
        <v>80</v>
      </c>
      <c r="KC18" s="20">
        <f t="shared" si="95"/>
        <v>2.3632281696797826E-3</v>
      </c>
      <c r="KD18" s="18" t="s">
        <v>1217</v>
      </c>
      <c r="KE18" s="22">
        <v>84</v>
      </c>
      <c r="KF18" s="20">
        <f t="shared" si="96"/>
        <v>2.6583119718978448E-3</v>
      </c>
      <c r="KG18" s="18" t="s">
        <v>1217</v>
      </c>
      <c r="KH18" s="22">
        <v>84</v>
      </c>
      <c r="KI18" s="20">
        <f t="shared" si="97"/>
        <v>2.8056112224448897E-3</v>
      </c>
      <c r="KJ18" s="18" t="s">
        <v>1219</v>
      </c>
      <c r="KK18" s="22">
        <v>86</v>
      </c>
      <c r="KL18" s="20">
        <f t="shared" si="98"/>
        <v>2.9021698781763576E-3</v>
      </c>
      <c r="KM18" s="18" t="s">
        <v>1219</v>
      </c>
      <c r="KN18" s="22">
        <v>94</v>
      </c>
      <c r="KO18" s="20">
        <f t="shared" si="99"/>
        <v>3.1854688400149108E-3</v>
      </c>
      <c r="KP18" s="18" t="s">
        <v>1219</v>
      </c>
      <c r="KQ18" s="22">
        <v>91</v>
      </c>
      <c r="KR18" s="20">
        <f t="shared" si="100"/>
        <v>3.1040010915168673E-3</v>
      </c>
      <c r="KS18" s="18" t="s">
        <v>1219</v>
      </c>
      <c r="KT18" s="22">
        <v>100</v>
      </c>
      <c r="KU18" s="20">
        <f t="shared" si="101"/>
        <v>3.080430028031913E-3</v>
      </c>
      <c r="KV18" s="18" t="s">
        <v>1219</v>
      </c>
      <c r="KW18" s="22">
        <v>80</v>
      </c>
      <c r="KX18" s="20">
        <f t="shared" si="102"/>
        <v>2.3227454851634634E-3</v>
      </c>
      <c r="KY18" s="18" t="s">
        <v>1217</v>
      </c>
      <c r="KZ18" s="22">
        <v>148</v>
      </c>
      <c r="LA18" s="20">
        <f t="shared" si="103"/>
        <v>3.3183112486267125E-3</v>
      </c>
      <c r="LB18" s="18" t="s">
        <v>1217</v>
      </c>
      <c r="LC18" s="22">
        <v>99</v>
      </c>
      <c r="LD18" s="20">
        <f t="shared" si="104"/>
        <v>2.7477865053151629E-3</v>
      </c>
      <c r="LE18" s="18" t="s">
        <v>1219</v>
      </c>
      <c r="LF18" s="22">
        <v>110</v>
      </c>
      <c r="LG18" s="20">
        <f t="shared" si="105"/>
        <v>3.4281796366129585E-3</v>
      </c>
      <c r="LH18" s="18" t="s">
        <v>1219</v>
      </c>
      <c r="LI18" s="22">
        <v>60</v>
      </c>
      <c r="LJ18" s="20">
        <f t="shared" si="106"/>
        <v>1.7473862014736291E-3</v>
      </c>
      <c r="LK18" s="18" t="s">
        <v>1219</v>
      </c>
      <c r="LL18" s="22">
        <v>73</v>
      </c>
      <c r="LM18" s="20">
        <f t="shared" si="107"/>
        <v>2.0845231296402057E-3</v>
      </c>
      <c r="LN18" s="18" t="s">
        <v>1217</v>
      </c>
      <c r="LO18" s="22">
        <v>90</v>
      </c>
      <c r="LP18" s="20">
        <f t="shared" si="108"/>
        <v>2.7151778441487917E-3</v>
      </c>
      <c r="LQ18" s="18" t="s">
        <v>1219</v>
      </c>
      <c r="LR18" s="22">
        <v>92</v>
      </c>
      <c r="LS18" s="20">
        <f t="shared" si="109"/>
        <v>2.8127675186498716E-3</v>
      </c>
      <c r="LT18" s="18" t="s">
        <v>1219</v>
      </c>
      <c r="LU18" s="22">
        <v>112</v>
      </c>
      <c r="LV18" s="20">
        <f t="shared" si="110"/>
        <v>3.5131744040150566E-3</v>
      </c>
      <c r="LW18" s="18" t="s">
        <v>1219</v>
      </c>
      <c r="LX18" s="22">
        <v>88</v>
      </c>
      <c r="LY18" s="20">
        <f t="shared" si="111"/>
        <v>2.8738447470690051E-3</v>
      </c>
      <c r="LZ18" s="18" t="s">
        <v>1219</v>
      </c>
      <c r="MA18" s="22">
        <v>104</v>
      </c>
      <c r="MB18" s="20">
        <f t="shared" si="112"/>
        <v>3.4743101489944543E-3</v>
      </c>
      <c r="MC18" s="18" t="s">
        <v>1220</v>
      </c>
      <c r="MD18" s="22">
        <v>66</v>
      </c>
      <c r="ME18" s="20">
        <f t="shared" si="113"/>
        <v>2.05077214678557E-3</v>
      </c>
      <c r="MF18" s="18" t="s">
        <v>1218</v>
      </c>
      <c r="MG18" s="22">
        <v>49</v>
      </c>
      <c r="MH18" s="20">
        <f t="shared" si="114"/>
        <v>1.42243381328379E-3</v>
      </c>
      <c r="MI18" s="18" t="s">
        <v>1218</v>
      </c>
      <c r="MJ18" s="22">
        <v>88</v>
      </c>
      <c r="MK18" s="20">
        <f t="shared" si="115"/>
        <v>2.2425524324048828E-3</v>
      </c>
      <c r="ML18" s="18" t="s">
        <v>1218</v>
      </c>
      <c r="MM18" s="22">
        <v>51</v>
      </c>
      <c r="MN18" s="20">
        <f t="shared" si="116"/>
        <v>1.4720314033366045E-3</v>
      </c>
      <c r="MO18" s="18" t="s">
        <v>1218</v>
      </c>
      <c r="MP18" s="22">
        <v>46</v>
      </c>
      <c r="MQ18" s="20">
        <f t="shared" si="117"/>
        <v>1.5807016940998591E-3</v>
      </c>
      <c r="MR18" s="18" t="s">
        <v>1218</v>
      </c>
      <c r="MS18" s="22">
        <v>36</v>
      </c>
      <c r="MT18" s="20">
        <f t="shared" si="118"/>
        <v>1.0528470739625069E-3</v>
      </c>
      <c r="MU18" s="18" t="s">
        <v>1218</v>
      </c>
      <c r="MV18" s="22">
        <v>38</v>
      </c>
      <c r="MW18" s="20">
        <f t="shared" si="119"/>
        <v>1.1957205789804909E-3</v>
      </c>
      <c r="MX18" s="18" t="s">
        <v>1218</v>
      </c>
      <c r="MY18" s="22">
        <v>53</v>
      </c>
      <c r="MZ18" s="20">
        <f t="shared" si="120"/>
        <v>1.7624368183027401E-3</v>
      </c>
      <c r="NA18" s="18" t="s">
        <v>1218</v>
      </c>
      <c r="NB18" s="22">
        <v>61</v>
      </c>
      <c r="NC18" s="20">
        <f t="shared" si="121"/>
        <v>2.1978021978021978E-3</v>
      </c>
      <c r="ND18" s="18" t="s">
        <v>1218</v>
      </c>
      <c r="NE18" s="22">
        <v>35</v>
      </c>
      <c r="NF18" s="20">
        <f t="shared" si="122"/>
        <v>1.1950694847543278E-3</v>
      </c>
      <c r="NG18" s="18" t="s">
        <v>1218</v>
      </c>
      <c r="NH18" s="22">
        <v>59</v>
      </c>
      <c r="NI18" s="20">
        <f t="shared" si="123"/>
        <v>2.1955939267639178E-3</v>
      </c>
      <c r="NJ18" s="18"/>
      <c r="NL18" s="20"/>
      <c r="NM18" s="18"/>
      <c r="NO18" s="20"/>
      <c r="NP18" s="18"/>
      <c r="NR18" s="20"/>
      <c r="NS18" s="18"/>
      <c r="NU18" s="20"/>
      <c r="NV18" s="18"/>
      <c r="NX18" s="20"/>
      <c r="NY18" s="18"/>
      <c r="OA18" s="20"/>
      <c r="OB18" s="18"/>
      <c r="OD18" s="20"/>
      <c r="OE18" s="18"/>
      <c r="OG18" s="20"/>
      <c r="OH18" s="18"/>
      <c r="OJ18" s="20"/>
      <c r="OK18" s="18"/>
      <c r="OM18" s="20"/>
      <c r="ON18" s="18"/>
      <c r="OP18" s="20"/>
      <c r="OQ18" s="18"/>
      <c r="OS18" s="20"/>
      <c r="OT18" s="18"/>
      <c r="OV18" s="20"/>
      <c r="OW18" s="18"/>
      <c r="OY18" s="20"/>
      <c r="OZ18" s="18"/>
      <c r="PB18" s="20"/>
      <c r="PC18" s="18"/>
      <c r="PE18" s="20"/>
      <c r="PF18" s="18"/>
      <c r="PH18" s="20"/>
      <c r="PI18" s="18"/>
      <c r="PK18" s="20"/>
      <c r="PL18" s="18"/>
      <c r="PN18" s="20"/>
      <c r="PO18" s="18"/>
      <c r="PQ18" s="20"/>
      <c r="PR18" s="18"/>
      <c r="PT18" s="20"/>
      <c r="PU18" s="18"/>
      <c r="PW18" s="20"/>
      <c r="PX18" s="18"/>
      <c r="PZ18" s="20"/>
      <c r="QA18" s="18"/>
      <c r="QC18" s="20"/>
      <c r="QD18" s="18"/>
      <c r="QF18" s="20"/>
      <c r="QG18" s="18"/>
      <c r="QI18" s="20"/>
      <c r="QJ18" s="18"/>
      <c r="QL18" s="20"/>
      <c r="QM18" s="18"/>
      <c r="QO18" s="20"/>
      <c r="QP18" s="18"/>
      <c r="QR18" s="20"/>
      <c r="QS18" s="18"/>
      <c r="QU18" s="20"/>
      <c r="QV18" s="18"/>
      <c r="QX18" s="20"/>
      <c r="QY18" s="18"/>
      <c r="RA18" s="20"/>
      <c r="RB18" s="18"/>
      <c r="RD18" s="20"/>
      <c r="RE18" s="18"/>
      <c r="RG18" s="20"/>
      <c r="RH18" s="18"/>
      <c r="RJ18" s="20"/>
      <c r="RK18" s="18"/>
      <c r="RM18" s="20"/>
      <c r="RN18" s="18"/>
      <c r="RP18" s="20"/>
      <c r="RQ18" s="18"/>
      <c r="RS18" s="20"/>
      <c r="RT18" s="18"/>
      <c r="RV18" s="20"/>
      <c r="RW18" s="18"/>
      <c r="RY18" s="20"/>
      <c r="RZ18" s="18"/>
      <c r="SB18" s="20"/>
      <c r="SC18" s="18"/>
      <c r="SE18" s="20"/>
      <c r="SF18" s="18"/>
      <c r="SH18" s="20"/>
      <c r="SI18" s="18"/>
      <c r="SK18" s="20"/>
      <c r="SL18" s="18"/>
      <c r="SN18" s="20"/>
      <c r="SO18" s="18"/>
      <c r="SQ18" s="20"/>
      <c r="SR18" s="18"/>
      <c r="ST18" s="20"/>
      <c r="SU18" s="18"/>
      <c r="SW18" s="20"/>
      <c r="SX18" s="18"/>
      <c r="SY18" s="24"/>
    </row>
    <row r="19" spans="1:519" s="22" customFormat="1" x14ac:dyDescent="0.25">
      <c r="A19" s="18"/>
      <c r="B19" s="19"/>
      <c r="C19" s="20"/>
      <c r="D19" s="18"/>
      <c r="E19" s="19"/>
      <c r="F19" s="20"/>
      <c r="G19" s="18"/>
      <c r="H19" s="19"/>
      <c r="I19" s="20"/>
      <c r="J19" s="18"/>
      <c r="K19" s="19"/>
      <c r="L19" s="20"/>
      <c r="M19" s="18"/>
      <c r="N19" s="19"/>
      <c r="O19" s="20"/>
      <c r="P19" s="18"/>
      <c r="Q19" s="19"/>
      <c r="R19" s="20"/>
      <c r="S19" s="18"/>
      <c r="T19" s="19"/>
      <c r="U19" s="20"/>
      <c r="V19" s="18"/>
      <c r="W19" s="19"/>
      <c r="X19" s="20"/>
      <c r="Y19" s="18"/>
      <c r="Z19" s="19"/>
      <c r="AA19" s="20"/>
      <c r="AB19" s="18"/>
      <c r="AC19" s="19"/>
      <c r="AD19" s="20"/>
      <c r="AE19" s="18"/>
      <c r="AF19" s="19"/>
      <c r="AG19" s="20"/>
      <c r="AH19" s="18"/>
      <c r="AI19" s="19"/>
      <c r="AJ19" s="20"/>
      <c r="AK19" s="18"/>
      <c r="AL19" s="19"/>
      <c r="AM19" s="20"/>
      <c r="AN19" s="18"/>
      <c r="AO19" s="19"/>
      <c r="AP19" s="20"/>
      <c r="AQ19" s="18"/>
      <c r="AR19" s="19"/>
      <c r="AS19" s="20"/>
      <c r="AT19" s="18"/>
      <c r="AU19" s="19"/>
      <c r="AV19" s="20"/>
      <c r="AW19" s="18"/>
      <c r="AX19" s="19"/>
      <c r="AY19" s="20"/>
      <c r="AZ19" s="18"/>
      <c r="BA19" s="19"/>
      <c r="BB19" s="20"/>
      <c r="BC19" s="18"/>
      <c r="BD19" s="19"/>
      <c r="BE19" s="20"/>
      <c r="BF19" s="18"/>
      <c r="BG19" s="19"/>
      <c r="BH19" s="20"/>
      <c r="BI19" s="18"/>
      <c r="BJ19" s="19"/>
      <c r="BK19" s="20"/>
      <c r="BL19" s="18"/>
      <c r="BM19" s="19"/>
      <c r="BN19" s="20"/>
      <c r="BO19" s="18"/>
      <c r="BP19" s="19"/>
      <c r="BQ19" s="20"/>
      <c r="BR19" s="18"/>
      <c r="BS19" s="19"/>
      <c r="BT19" s="20"/>
      <c r="BU19" s="18"/>
      <c r="BV19" s="19"/>
      <c r="BW19" s="20"/>
      <c r="BX19" s="18"/>
      <c r="BY19" s="19"/>
      <c r="BZ19" s="20"/>
      <c r="CA19" s="18"/>
      <c r="CB19" s="19"/>
      <c r="CC19" s="20"/>
      <c r="CD19" s="18"/>
      <c r="CE19" s="19"/>
      <c r="CF19" s="20"/>
      <c r="CG19" s="18"/>
      <c r="CH19" s="19"/>
      <c r="CI19" s="20"/>
      <c r="CJ19" s="18"/>
      <c r="CK19" s="19"/>
      <c r="CL19" s="20"/>
      <c r="CM19" s="18"/>
      <c r="CN19" s="19"/>
      <c r="CO19" s="20"/>
      <c r="CP19" s="18"/>
      <c r="CQ19" s="19"/>
      <c r="CR19" s="20"/>
      <c r="CS19" s="18"/>
      <c r="CT19" s="19"/>
      <c r="CU19" s="20"/>
      <c r="CV19" s="18"/>
      <c r="CW19" s="19"/>
      <c r="CX19" s="20"/>
      <c r="CY19" s="18"/>
      <c r="CZ19" s="19"/>
      <c r="DA19" s="20"/>
      <c r="DB19" s="18"/>
      <c r="DC19" s="19"/>
      <c r="DD19" s="20"/>
      <c r="DE19" s="18"/>
      <c r="DF19" s="19"/>
      <c r="DG19" s="20"/>
      <c r="DH19" s="18"/>
      <c r="DI19" s="19"/>
      <c r="DJ19" s="20"/>
      <c r="DK19" s="18"/>
      <c r="DL19" s="19"/>
      <c r="DM19" s="20"/>
      <c r="DN19" s="18"/>
      <c r="DO19" s="19"/>
      <c r="DP19" s="20"/>
      <c r="DQ19" s="18"/>
      <c r="DR19" s="19"/>
      <c r="DS19" s="20"/>
      <c r="DT19" s="18"/>
      <c r="DU19" s="19"/>
      <c r="DV19" s="20"/>
      <c r="DW19" s="18"/>
      <c r="DX19" s="19"/>
      <c r="DY19" s="20"/>
      <c r="DZ19" s="18"/>
      <c r="EA19" s="19"/>
      <c r="EB19" s="20"/>
      <c r="EC19" s="18"/>
      <c r="ED19" s="19"/>
      <c r="EE19" s="20"/>
      <c r="EF19" s="18"/>
      <c r="EG19" s="19"/>
      <c r="EH19" s="20"/>
      <c r="EI19" s="18"/>
      <c r="EJ19" s="19"/>
      <c r="EK19" s="20"/>
      <c r="EL19" s="18"/>
      <c r="EM19" s="19"/>
      <c r="EN19" s="20"/>
      <c r="EO19" s="18"/>
      <c r="EP19" s="19"/>
      <c r="EQ19" s="20"/>
      <c r="ER19" s="18"/>
      <c r="ES19" s="19"/>
      <c r="ET19" s="20"/>
      <c r="EU19" s="18"/>
      <c r="EV19" s="19"/>
      <c r="EW19" s="20"/>
      <c r="EX19" s="18"/>
      <c r="EY19" s="19"/>
      <c r="EZ19" s="20"/>
      <c r="FA19" s="18"/>
      <c r="FB19" s="19"/>
      <c r="FC19" s="20"/>
      <c r="FD19" s="18"/>
      <c r="FE19" s="19"/>
      <c r="FF19" s="20"/>
      <c r="FG19" s="18"/>
      <c r="FH19" s="19"/>
      <c r="FI19" s="20"/>
      <c r="FJ19" s="18"/>
      <c r="FK19" s="19"/>
      <c r="FL19" s="20"/>
      <c r="FM19" s="18"/>
      <c r="FN19" s="19"/>
      <c r="FO19" s="20"/>
      <c r="FP19" s="18"/>
      <c r="FQ19" s="19"/>
      <c r="FR19" s="20"/>
      <c r="FS19" s="18"/>
      <c r="FT19" s="19"/>
      <c r="FU19" s="20"/>
      <c r="FV19" s="18"/>
      <c r="FW19" s="19"/>
      <c r="FX19" s="20"/>
      <c r="FY19" s="21"/>
      <c r="FZ19" s="18"/>
      <c r="GB19" s="20"/>
      <c r="GC19" s="18"/>
      <c r="GE19" s="20"/>
      <c r="GF19" s="18"/>
      <c r="GH19" s="20"/>
      <c r="GI19" s="18"/>
      <c r="GK19" s="20"/>
      <c r="GL19" s="18"/>
      <c r="GN19" s="20"/>
      <c r="GO19" s="18"/>
      <c r="GQ19" s="20"/>
      <c r="GR19" s="18"/>
      <c r="GT19" s="20"/>
      <c r="GU19" s="18"/>
      <c r="GW19" s="20"/>
      <c r="GX19" s="18"/>
      <c r="GZ19" s="20"/>
      <c r="HA19" s="18"/>
      <c r="HC19" s="20"/>
      <c r="HD19" s="18"/>
      <c r="HF19" s="20"/>
      <c r="HG19" s="18"/>
      <c r="HI19" s="20"/>
      <c r="HJ19" s="18"/>
      <c r="HL19" s="20"/>
      <c r="HM19" s="18"/>
      <c r="HO19" s="20"/>
      <c r="HP19" s="18"/>
      <c r="HR19" s="20"/>
      <c r="HS19" s="18"/>
      <c r="HU19" s="20"/>
      <c r="HV19" s="18"/>
      <c r="HX19" s="20"/>
      <c r="HY19" s="18"/>
      <c r="IA19" s="20"/>
      <c r="IB19" s="18"/>
      <c r="ID19" s="20"/>
      <c r="IE19" s="18"/>
      <c r="IG19" s="20"/>
      <c r="IH19" s="18"/>
      <c r="IJ19" s="20"/>
      <c r="IK19" s="18"/>
      <c r="IM19" s="20"/>
      <c r="IN19" s="18"/>
      <c r="IP19" s="20"/>
      <c r="IQ19" s="18"/>
      <c r="IS19" s="20"/>
      <c r="IT19" s="18"/>
      <c r="IV19" s="20"/>
      <c r="IW19" s="18"/>
      <c r="IY19" s="20"/>
      <c r="IZ19" s="18"/>
      <c r="JB19" s="20"/>
      <c r="JC19" s="18"/>
      <c r="JE19" s="20"/>
      <c r="JF19" s="18"/>
      <c r="JH19" s="20"/>
      <c r="JI19" s="18"/>
      <c r="JK19" s="20"/>
      <c r="JL19" s="18"/>
      <c r="JN19" s="20"/>
      <c r="JO19" s="18"/>
      <c r="JQ19" s="20"/>
      <c r="JR19" s="18"/>
      <c r="JT19" s="20"/>
      <c r="JU19" s="18"/>
      <c r="JW19" s="20"/>
      <c r="JX19" s="18"/>
      <c r="JZ19" s="20"/>
      <c r="KA19" s="18"/>
      <c r="KC19" s="20"/>
      <c r="KD19" s="18"/>
      <c r="KF19" s="20"/>
      <c r="KG19" s="18"/>
      <c r="KI19" s="20"/>
      <c r="KJ19" s="18"/>
      <c r="KL19" s="20"/>
      <c r="KM19" s="18"/>
      <c r="KO19" s="20"/>
      <c r="KP19" s="18"/>
      <c r="KR19" s="20"/>
      <c r="KS19" s="18"/>
      <c r="KU19" s="20"/>
      <c r="KV19" s="18"/>
      <c r="KX19" s="20"/>
      <c r="KY19" s="18"/>
      <c r="LA19" s="20"/>
      <c r="LB19" s="18"/>
      <c r="LD19" s="20"/>
      <c r="LE19" s="18"/>
      <c r="LG19" s="20"/>
      <c r="LH19" s="18"/>
      <c r="LJ19" s="20"/>
      <c r="LK19" s="18"/>
      <c r="LM19" s="20"/>
      <c r="LN19" s="18"/>
      <c r="LP19" s="20"/>
      <c r="LQ19" s="18"/>
      <c r="LS19" s="20"/>
      <c r="LT19" s="18"/>
      <c r="LV19" s="20"/>
      <c r="LW19" s="18"/>
      <c r="LY19" s="20"/>
      <c r="LZ19" s="18"/>
      <c r="MB19" s="20"/>
      <c r="MC19" s="18" t="s">
        <v>1218</v>
      </c>
      <c r="MD19" s="22">
        <v>47</v>
      </c>
      <c r="ME19" s="20">
        <f t="shared" si="113"/>
        <v>1.4603983469533605E-3</v>
      </c>
      <c r="MF19" s="18"/>
      <c r="MH19" s="20"/>
      <c r="MI19" s="18"/>
      <c r="MK19" s="20"/>
      <c r="ML19" s="18"/>
      <c r="MN19" s="20"/>
      <c r="MO19" s="18"/>
      <c r="MQ19" s="20"/>
      <c r="MR19" s="18"/>
      <c r="MT19" s="20"/>
      <c r="MU19" s="18"/>
      <c r="MW19" s="20"/>
      <c r="MX19" s="18"/>
      <c r="MZ19" s="20"/>
      <c r="NA19" s="18"/>
      <c r="NC19" s="20"/>
      <c r="ND19" s="18"/>
      <c r="NF19" s="20"/>
      <c r="NG19" s="18"/>
      <c r="NI19" s="20"/>
      <c r="NJ19" s="18"/>
      <c r="NL19" s="20"/>
      <c r="NM19" s="18"/>
      <c r="NO19" s="20"/>
      <c r="NP19" s="18"/>
      <c r="NR19" s="20"/>
      <c r="NS19" s="18"/>
      <c r="NU19" s="20"/>
      <c r="NV19" s="18"/>
      <c r="NX19" s="20"/>
      <c r="NY19" s="18"/>
      <c r="OA19" s="20"/>
      <c r="OB19" s="18"/>
      <c r="OD19" s="20"/>
      <c r="OE19" s="18"/>
      <c r="OG19" s="20"/>
      <c r="OH19" s="18"/>
      <c r="OJ19" s="20"/>
      <c r="OK19" s="18"/>
      <c r="OM19" s="20"/>
      <c r="ON19" s="18"/>
      <c r="OP19" s="20"/>
      <c r="OQ19" s="18"/>
      <c r="OS19" s="20"/>
      <c r="OT19" s="18"/>
      <c r="OV19" s="20"/>
      <c r="OW19" s="18"/>
      <c r="OY19" s="20"/>
      <c r="OZ19" s="18"/>
      <c r="PB19" s="20"/>
      <c r="PC19" s="18"/>
      <c r="PE19" s="20"/>
      <c r="PF19" s="18"/>
      <c r="PH19" s="20"/>
      <c r="PI19" s="18"/>
      <c r="PK19" s="20"/>
      <c r="PL19" s="18"/>
      <c r="PN19" s="20"/>
      <c r="PO19" s="18"/>
      <c r="PQ19" s="20"/>
      <c r="PR19" s="18"/>
      <c r="PT19" s="20"/>
      <c r="PU19" s="18"/>
      <c r="PW19" s="20"/>
      <c r="PX19" s="18"/>
      <c r="PZ19" s="20"/>
      <c r="QA19" s="18"/>
      <c r="QC19" s="20"/>
      <c r="QD19" s="18"/>
      <c r="QF19" s="20"/>
      <c r="QG19" s="18"/>
      <c r="QI19" s="20"/>
      <c r="QJ19" s="18"/>
      <c r="QL19" s="20"/>
      <c r="QM19" s="18"/>
      <c r="QO19" s="20"/>
      <c r="QP19" s="18"/>
      <c r="QR19" s="20"/>
      <c r="QS19" s="18"/>
      <c r="QU19" s="20"/>
      <c r="QV19" s="18"/>
      <c r="QX19" s="20"/>
      <c r="QY19" s="18"/>
      <c r="RA19" s="20"/>
      <c r="RB19" s="18"/>
      <c r="RD19" s="20"/>
      <c r="RE19" s="18"/>
      <c r="RG19" s="20"/>
      <c r="RH19" s="18"/>
      <c r="RJ19" s="20"/>
      <c r="RK19" s="18"/>
      <c r="RM19" s="20"/>
      <c r="RN19" s="18"/>
      <c r="RP19" s="20"/>
      <c r="RQ19" s="18"/>
      <c r="RS19" s="20"/>
      <c r="RT19" s="18"/>
      <c r="RV19" s="20"/>
      <c r="RW19" s="18"/>
      <c r="RY19" s="20"/>
      <c r="RZ19" s="18"/>
      <c r="SB19" s="20"/>
      <c r="SC19" s="18"/>
      <c r="SE19" s="20"/>
      <c r="SF19" s="18"/>
      <c r="SH19" s="20"/>
      <c r="SI19" s="18"/>
      <c r="SK19" s="20"/>
      <c r="SL19" s="18"/>
      <c r="SN19" s="20"/>
      <c r="SO19" s="18"/>
      <c r="SQ19" s="20"/>
      <c r="SR19" s="18"/>
      <c r="ST19" s="20"/>
      <c r="SU19" s="18"/>
      <c r="SW19" s="20"/>
      <c r="SX19" s="18"/>
      <c r="SY19" s="24"/>
    </row>
    <row r="20" spans="1:519" s="22" customFormat="1" x14ac:dyDescent="0.25">
      <c r="A20" s="18"/>
      <c r="B20" s="19"/>
      <c r="C20" s="20"/>
      <c r="D20" s="18"/>
      <c r="E20" s="19"/>
      <c r="F20" s="20"/>
      <c r="G20" s="18"/>
      <c r="H20" s="19"/>
      <c r="I20" s="20"/>
      <c r="J20" s="18"/>
      <c r="K20" s="19"/>
      <c r="L20" s="20"/>
      <c r="M20" s="18"/>
      <c r="N20" s="19"/>
      <c r="O20" s="20"/>
      <c r="P20" s="18"/>
      <c r="Q20" s="19"/>
      <c r="R20" s="20"/>
      <c r="S20" s="18"/>
      <c r="T20" s="19"/>
      <c r="U20" s="20"/>
      <c r="V20" s="18"/>
      <c r="W20" s="19"/>
      <c r="X20" s="20"/>
      <c r="Y20" s="18"/>
      <c r="Z20" s="19"/>
      <c r="AA20" s="20"/>
      <c r="AB20" s="18"/>
      <c r="AC20" s="19"/>
      <c r="AD20" s="20"/>
      <c r="AE20" s="18"/>
      <c r="AF20" s="19"/>
      <c r="AG20" s="20"/>
      <c r="AH20" s="18"/>
      <c r="AI20" s="19"/>
      <c r="AJ20" s="20"/>
      <c r="AK20" s="18"/>
      <c r="AL20" s="19"/>
      <c r="AM20" s="20"/>
      <c r="AN20" s="18"/>
      <c r="AO20" s="19"/>
      <c r="AP20" s="20"/>
      <c r="AQ20" s="18"/>
      <c r="AR20" s="19"/>
      <c r="AS20" s="20"/>
      <c r="AT20" s="18"/>
      <c r="AU20" s="19"/>
      <c r="AV20" s="20"/>
      <c r="AW20" s="18"/>
      <c r="AX20" s="19"/>
      <c r="AY20" s="20"/>
      <c r="AZ20" s="18"/>
      <c r="BA20" s="19"/>
      <c r="BB20" s="20"/>
      <c r="BC20" s="18"/>
      <c r="BD20" s="19"/>
      <c r="BE20" s="20"/>
      <c r="BF20" s="18"/>
      <c r="BG20" s="19"/>
      <c r="BH20" s="20"/>
      <c r="BI20" s="18"/>
      <c r="BJ20" s="19"/>
      <c r="BK20" s="20"/>
      <c r="BL20" s="18"/>
      <c r="BM20" s="19"/>
      <c r="BN20" s="20"/>
      <c r="BO20" s="18"/>
      <c r="BP20" s="19"/>
      <c r="BQ20" s="20"/>
      <c r="BR20" s="18"/>
      <c r="BS20" s="19"/>
      <c r="BT20" s="20"/>
      <c r="BU20" s="18"/>
      <c r="BV20" s="19"/>
      <c r="BW20" s="20"/>
      <c r="BX20" s="18"/>
      <c r="BY20" s="19"/>
      <c r="BZ20" s="20"/>
      <c r="CA20" s="18"/>
      <c r="CB20" s="19"/>
      <c r="CC20" s="20"/>
      <c r="CD20" s="18"/>
      <c r="CE20" s="19"/>
      <c r="CF20" s="20"/>
      <c r="CG20" s="18"/>
      <c r="CH20" s="19"/>
      <c r="CI20" s="20"/>
      <c r="CJ20" s="18"/>
      <c r="CK20" s="19"/>
      <c r="CL20" s="20"/>
      <c r="CM20" s="18"/>
      <c r="CN20" s="19"/>
      <c r="CO20" s="20"/>
      <c r="CP20" s="18"/>
      <c r="CQ20" s="19"/>
      <c r="CR20" s="20"/>
      <c r="CS20" s="18"/>
      <c r="CT20" s="19"/>
      <c r="CU20" s="20"/>
      <c r="CV20" s="18"/>
      <c r="CW20" s="19"/>
      <c r="CX20" s="20"/>
      <c r="CY20" s="18"/>
      <c r="CZ20" s="19"/>
      <c r="DA20" s="20"/>
      <c r="DB20" s="18"/>
      <c r="DC20" s="19"/>
      <c r="DD20" s="20"/>
      <c r="DE20" s="18"/>
      <c r="DF20" s="19"/>
      <c r="DG20" s="20"/>
      <c r="DH20" s="18"/>
      <c r="DI20" s="19"/>
      <c r="DJ20" s="20"/>
      <c r="DK20" s="18"/>
      <c r="DL20" s="19"/>
      <c r="DM20" s="20"/>
      <c r="DN20" s="18"/>
      <c r="DO20" s="19"/>
      <c r="DP20" s="20"/>
      <c r="DQ20" s="18"/>
      <c r="DR20" s="19"/>
      <c r="DS20" s="20"/>
      <c r="DT20" s="18"/>
      <c r="DU20" s="19"/>
      <c r="DV20" s="20"/>
      <c r="DW20" s="18"/>
      <c r="DX20" s="19"/>
      <c r="DY20" s="20"/>
      <c r="DZ20" s="18"/>
      <c r="EA20" s="19"/>
      <c r="EB20" s="20"/>
      <c r="EC20" s="18"/>
      <c r="ED20" s="19"/>
      <c r="EE20" s="20"/>
      <c r="EF20" s="18"/>
      <c r="EG20" s="19"/>
      <c r="EH20" s="20"/>
      <c r="EI20" s="18"/>
      <c r="EJ20" s="19"/>
      <c r="EK20" s="20"/>
      <c r="EL20" s="18"/>
      <c r="EM20" s="19"/>
      <c r="EN20" s="20"/>
      <c r="EO20" s="18"/>
      <c r="EP20" s="19"/>
      <c r="EQ20" s="20"/>
      <c r="ER20" s="18"/>
      <c r="ES20" s="19"/>
      <c r="ET20" s="20"/>
      <c r="EU20" s="18"/>
      <c r="EV20" s="19"/>
      <c r="EW20" s="20"/>
      <c r="EX20" s="18"/>
      <c r="EY20" s="19"/>
      <c r="EZ20" s="20"/>
      <c r="FA20" s="18"/>
      <c r="FB20" s="19"/>
      <c r="FC20" s="20"/>
      <c r="FD20" s="18"/>
      <c r="FE20" s="19"/>
      <c r="FF20" s="20"/>
      <c r="FG20" s="18"/>
      <c r="FH20" s="19"/>
      <c r="FI20" s="20"/>
      <c r="FJ20" s="18"/>
      <c r="FK20" s="19"/>
      <c r="FL20" s="20"/>
      <c r="FM20" s="18"/>
      <c r="FN20" s="19"/>
      <c r="FO20" s="20"/>
      <c r="FP20" s="18"/>
      <c r="FQ20" s="19"/>
      <c r="FR20" s="20"/>
      <c r="FS20" s="18"/>
      <c r="FT20" s="19"/>
      <c r="FU20" s="20"/>
      <c r="FV20" s="18"/>
      <c r="FW20" s="19"/>
      <c r="FX20" s="20"/>
      <c r="FY20" s="21"/>
      <c r="FZ20" s="18"/>
      <c r="GB20" s="20"/>
      <c r="GC20" s="18"/>
      <c r="GE20" s="20"/>
      <c r="GF20" s="18"/>
      <c r="GH20" s="20"/>
      <c r="GI20" s="18"/>
      <c r="GK20" s="20"/>
      <c r="GL20" s="18"/>
      <c r="GN20" s="20"/>
      <c r="GO20" s="18"/>
      <c r="GQ20" s="20"/>
      <c r="GR20" s="18"/>
      <c r="GT20" s="20"/>
      <c r="GU20" s="18"/>
      <c r="GW20" s="20"/>
      <c r="GX20" s="18"/>
      <c r="GZ20" s="20"/>
      <c r="HA20" s="18"/>
      <c r="HC20" s="20"/>
      <c r="HD20" s="18"/>
      <c r="HF20" s="20"/>
      <c r="HG20" s="18"/>
      <c r="HI20" s="20"/>
      <c r="HJ20" s="18"/>
      <c r="HL20" s="20"/>
      <c r="HM20" s="18"/>
      <c r="HO20" s="20"/>
      <c r="HP20" s="18"/>
      <c r="HR20" s="20"/>
      <c r="HS20" s="18"/>
      <c r="HU20" s="20"/>
      <c r="HV20" s="18"/>
      <c r="HX20" s="20"/>
      <c r="HY20" s="18"/>
      <c r="IA20" s="20"/>
      <c r="IB20" s="18"/>
      <c r="ID20" s="20"/>
      <c r="IE20" s="18"/>
      <c r="IG20" s="20"/>
      <c r="IH20" s="18"/>
      <c r="IJ20" s="20"/>
      <c r="IK20" s="18"/>
      <c r="IM20" s="20"/>
      <c r="IN20" s="18"/>
      <c r="IP20" s="20"/>
      <c r="IQ20" s="18"/>
      <c r="IS20" s="20"/>
      <c r="IT20" s="18"/>
      <c r="IV20" s="20"/>
      <c r="IW20" s="18"/>
      <c r="IY20" s="20"/>
      <c r="IZ20" s="18"/>
      <c r="JB20" s="20"/>
      <c r="JC20" s="18"/>
      <c r="JE20" s="20"/>
      <c r="JF20" s="18"/>
      <c r="JH20" s="20"/>
      <c r="JI20" s="18"/>
      <c r="JK20" s="20"/>
      <c r="JL20" s="18"/>
      <c r="JN20" s="20"/>
      <c r="JO20" s="18"/>
      <c r="JQ20" s="20"/>
      <c r="JR20" s="18"/>
      <c r="JT20" s="20"/>
      <c r="JU20" s="18"/>
      <c r="JW20" s="20"/>
      <c r="JX20" s="18"/>
      <c r="JZ20" s="20"/>
      <c r="KA20" s="18"/>
      <c r="KC20" s="20"/>
      <c r="KD20" s="18"/>
      <c r="KF20" s="20"/>
      <c r="KG20" s="18"/>
      <c r="KI20" s="20"/>
      <c r="KJ20" s="18"/>
      <c r="KL20" s="20"/>
      <c r="KM20" s="18"/>
      <c r="KO20" s="20"/>
      <c r="KP20" s="18"/>
      <c r="KR20" s="20"/>
      <c r="KS20" s="18"/>
      <c r="KU20" s="20"/>
      <c r="KV20" s="18"/>
      <c r="KX20" s="20"/>
      <c r="KY20" s="18"/>
      <c r="LA20" s="20"/>
      <c r="LB20" s="18"/>
      <c r="LD20" s="20"/>
      <c r="LE20" s="18"/>
      <c r="LG20" s="20"/>
      <c r="LH20" s="18"/>
      <c r="LJ20" s="20"/>
      <c r="LK20" s="18"/>
      <c r="LM20" s="20"/>
      <c r="LN20" s="18"/>
      <c r="LP20" s="20"/>
      <c r="LQ20" s="18"/>
      <c r="LS20" s="20"/>
      <c r="LT20" s="18"/>
      <c r="LV20" s="20"/>
      <c r="LW20" s="18"/>
      <c r="LY20" s="20"/>
      <c r="LZ20" s="18"/>
      <c r="MB20" s="20"/>
      <c r="MC20" s="18"/>
      <c r="ME20" s="20"/>
      <c r="MF20" s="18"/>
      <c r="MH20" s="20"/>
      <c r="MI20" s="18"/>
      <c r="MK20" s="20"/>
      <c r="ML20" s="18"/>
      <c r="MN20" s="20"/>
      <c r="MO20" s="18"/>
      <c r="MQ20" s="20"/>
      <c r="MR20" s="18"/>
      <c r="MT20" s="20"/>
      <c r="MU20" s="18"/>
      <c r="MW20" s="20"/>
      <c r="MX20" s="18"/>
      <c r="MZ20" s="20"/>
      <c r="NA20" s="18"/>
      <c r="NC20" s="20"/>
      <c r="ND20" s="18"/>
      <c r="NF20" s="20"/>
      <c r="NG20" s="18"/>
      <c r="NI20" s="20"/>
      <c r="NJ20" s="18"/>
      <c r="NL20" s="20"/>
      <c r="NM20" s="18"/>
      <c r="NO20" s="20"/>
      <c r="NP20" s="18"/>
      <c r="NR20" s="20"/>
      <c r="NS20" s="18"/>
      <c r="NU20" s="20"/>
      <c r="NV20" s="18"/>
      <c r="NX20" s="20"/>
      <c r="NY20" s="18"/>
      <c r="OA20" s="20"/>
      <c r="OB20" s="18"/>
      <c r="OD20" s="20"/>
      <c r="OE20" s="18"/>
      <c r="OG20" s="20"/>
      <c r="OH20" s="18"/>
      <c r="OJ20" s="20"/>
      <c r="OK20" s="18"/>
      <c r="OM20" s="20"/>
      <c r="ON20" s="18"/>
      <c r="OP20" s="20"/>
      <c r="OQ20" s="18"/>
      <c r="OS20" s="20"/>
      <c r="OT20" s="18"/>
      <c r="OV20" s="20"/>
      <c r="OW20" s="18"/>
      <c r="OY20" s="20"/>
      <c r="OZ20" s="18"/>
      <c r="PB20" s="20"/>
      <c r="PC20" s="18"/>
      <c r="PE20" s="20"/>
      <c r="PF20" s="18"/>
      <c r="PH20" s="20"/>
      <c r="PI20" s="18"/>
      <c r="PK20" s="20"/>
      <c r="PL20" s="18"/>
      <c r="PN20" s="20"/>
      <c r="PO20" s="18"/>
      <c r="PQ20" s="20"/>
      <c r="PR20" s="18"/>
      <c r="PT20" s="20"/>
      <c r="PU20" s="18"/>
      <c r="PW20" s="20"/>
      <c r="PX20" s="18"/>
      <c r="PZ20" s="20"/>
      <c r="QA20" s="18"/>
      <c r="QC20" s="20"/>
      <c r="QD20" s="18"/>
      <c r="QF20" s="20"/>
      <c r="QG20" s="18"/>
      <c r="QI20" s="20"/>
      <c r="QJ20" s="18"/>
      <c r="QL20" s="20"/>
      <c r="QM20" s="18"/>
      <c r="QO20" s="20"/>
      <c r="QP20" s="18"/>
      <c r="QR20" s="20"/>
      <c r="QS20" s="18"/>
      <c r="QU20" s="20"/>
      <c r="QV20" s="18"/>
      <c r="QX20" s="20"/>
      <c r="QY20" s="18"/>
      <c r="RA20" s="20"/>
      <c r="RB20" s="18"/>
      <c r="RD20" s="20"/>
      <c r="RE20" s="18"/>
      <c r="RG20" s="20"/>
      <c r="RH20" s="18"/>
      <c r="RJ20" s="20"/>
      <c r="RK20" s="18"/>
      <c r="RM20" s="20"/>
      <c r="RN20" s="18"/>
      <c r="RP20" s="20"/>
      <c r="RQ20" s="18"/>
      <c r="RS20" s="20"/>
      <c r="RT20" s="18"/>
      <c r="RV20" s="20"/>
      <c r="RW20" s="18"/>
      <c r="RY20" s="20"/>
      <c r="RZ20" s="18"/>
      <c r="SB20" s="20"/>
      <c r="SC20" s="18"/>
      <c r="SE20" s="20"/>
      <c r="SF20" s="18"/>
      <c r="SH20" s="20"/>
      <c r="SI20" s="18"/>
      <c r="SK20" s="20"/>
      <c r="SL20" s="18"/>
      <c r="SN20" s="20"/>
      <c r="SO20" s="18"/>
      <c r="SQ20" s="20"/>
      <c r="SR20" s="18"/>
      <c r="ST20" s="20"/>
      <c r="SU20" s="18"/>
      <c r="SW20" s="20"/>
      <c r="SX20" s="18"/>
      <c r="SY20" s="24"/>
    </row>
    <row r="21" spans="1:519" s="22" customFormat="1" x14ac:dyDescent="0.25">
      <c r="A21" s="18"/>
      <c r="B21" s="19"/>
      <c r="C21" s="24"/>
      <c r="D21" s="18"/>
      <c r="E21" s="19"/>
      <c r="F21" s="24"/>
      <c r="G21" s="18"/>
      <c r="H21" s="19"/>
      <c r="I21" s="24"/>
      <c r="J21" s="18"/>
      <c r="K21" s="19"/>
      <c r="L21" s="24"/>
      <c r="M21" s="18"/>
      <c r="N21" s="19"/>
      <c r="O21" s="24"/>
      <c r="P21" s="18"/>
      <c r="Q21" s="19"/>
      <c r="R21" s="24"/>
      <c r="S21" s="18"/>
      <c r="T21" s="19"/>
      <c r="U21" s="24"/>
      <c r="V21" s="18"/>
      <c r="W21" s="19"/>
      <c r="X21" s="24"/>
      <c r="Y21" s="18"/>
      <c r="Z21" s="19"/>
      <c r="AA21" s="24"/>
      <c r="AB21" s="18"/>
      <c r="AC21" s="19"/>
      <c r="AD21" s="24"/>
      <c r="AE21" s="18"/>
      <c r="AF21" s="19"/>
      <c r="AG21" s="24"/>
      <c r="AH21" s="18"/>
      <c r="AI21" s="19"/>
      <c r="AJ21" s="24"/>
      <c r="AK21" s="18"/>
      <c r="AL21" s="19"/>
      <c r="AM21" s="24"/>
      <c r="AN21" s="18"/>
      <c r="AO21" s="19"/>
      <c r="AP21" s="24"/>
      <c r="AQ21" s="18"/>
      <c r="AR21" s="19"/>
      <c r="AS21" s="24"/>
      <c r="AT21" s="18"/>
      <c r="AU21" s="19"/>
      <c r="AV21" s="24"/>
      <c r="AW21" s="18"/>
      <c r="AX21" s="19"/>
      <c r="AY21" s="24"/>
      <c r="AZ21" s="18"/>
      <c r="BA21" s="19"/>
      <c r="BB21" s="24"/>
      <c r="BC21" s="18"/>
      <c r="BD21" s="19"/>
      <c r="BE21" s="24"/>
      <c r="BF21" s="18"/>
      <c r="BG21" s="19"/>
      <c r="BH21" s="24"/>
      <c r="BI21" s="18"/>
      <c r="BJ21" s="19"/>
      <c r="BK21" s="24"/>
      <c r="BL21" s="18"/>
      <c r="BM21" s="19"/>
      <c r="BN21" s="24"/>
      <c r="BO21" s="18"/>
      <c r="BP21" s="19"/>
      <c r="BQ21" s="24"/>
      <c r="BR21" s="18"/>
      <c r="BS21" s="19"/>
      <c r="BT21" s="24"/>
      <c r="BU21" s="18"/>
      <c r="BV21" s="19"/>
      <c r="BW21" s="24"/>
      <c r="BX21" s="18"/>
      <c r="BY21" s="19"/>
      <c r="BZ21" s="24"/>
      <c r="CA21" s="18"/>
      <c r="CB21" s="19"/>
      <c r="CC21" s="24"/>
      <c r="CD21" s="18"/>
      <c r="CE21" s="19"/>
      <c r="CF21" s="24"/>
      <c r="CG21" s="18"/>
      <c r="CH21" s="19"/>
      <c r="CI21" s="24"/>
      <c r="CJ21" s="18"/>
      <c r="CK21" s="19"/>
      <c r="CL21" s="24"/>
      <c r="CM21" s="18"/>
      <c r="CN21" s="19"/>
      <c r="CO21" s="24"/>
      <c r="CP21" s="18"/>
      <c r="CQ21" s="19"/>
      <c r="CR21" s="24"/>
      <c r="CS21" s="18"/>
      <c r="CT21" s="19"/>
      <c r="CU21" s="24"/>
      <c r="CV21" s="18"/>
      <c r="CW21" s="19"/>
      <c r="CX21" s="24"/>
      <c r="CY21" s="18"/>
      <c r="CZ21" s="19"/>
      <c r="DA21" s="24"/>
      <c r="DB21" s="18"/>
      <c r="DC21" s="19"/>
      <c r="DD21" s="24"/>
      <c r="DE21" s="18"/>
      <c r="DF21" s="19"/>
      <c r="DG21" s="24"/>
      <c r="DH21" s="18"/>
      <c r="DI21" s="19"/>
      <c r="DJ21" s="24"/>
      <c r="DK21" s="18"/>
      <c r="DL21" s="19"/>
      <c r="DM21" s="24"/>
      <c r="DN21" s="18"/>
      <c r="DO21" s="19"/>
      <c r="DP21" s="24"/>
      <c r="DQ21" s="18"/>
      <c r="DR21" s="19"/>
      <c r="DS21" s="24"/>
      <c r="DT21" s="18"/>
      <c r="DU21" s="19"/>
      <c r="DV21" s="24"/>
      <c r="DW21" s="18"/>
      <c r="DX21" s="19"/>
      <c r="DY21" s="24"/>
      <c r="DZ21" s="18"/>
      <c r="EA21" s="19"/>
      <c r="EB21" s="24"/>
      <c r="EC21" s="18"/>
      <c r="ED21" s="19"/>
      <c r="EE21" s="24"/>
      <c r="EF21" s="18"/>
      <c r="EG21" s="19"/>
      <c r="EH21" s="24"/>
      <c r="EI21" s="18"/>
      <c r="EJ21" s="19"/>
      <c r="EK21" s="24"/>
      <c r="EL21" s="18"/>
      <c r="EM21" s="19"/>
      <c r="EN21" s="24"/>
      <c r="EO21" s="18"/>
      <c r="EP21" s="19"/>
      <c r="EQ21" s="24"/>
      <c r="ER21" s="18"/>
      <c r="ES21" s="19"/>
      <c r="ET21" s="24"/>
      <c r="EU21" s="18"/>
      <c r="EV21" s="19"/>
      <c r="EW21" s="24"/>
      <c r="EX21" s="18"/>
      <c r="EY21" s="19"/>
      <c r="EZ21" s="24"/>
      <c r="FA21" s="18"/>
      <c r="FB21" s="19"/>
      <c r="FC21" s="24"/>
      <c r="FD21" s="18"/>
      <c r="FE21" s="19"/>
      <c r="FF21" s="24"/>
      <c r="FG21" s="18"/>
      <c r="FH21" s="19"/>
      <c r="FI21" s="24"/>
      <c r="FJ21" s="18"/>
      <c r="FK21" s="19"/>
      <c r="FL21" s="24"/>
      <c r="FM21" s="18"/>
      <c r="FN21" s="19"/>
      <c r="FO21" s="24"/>
      <c r="FP21" s="18"/>
      <c r="FQ21" s="19"/>
      <c r="FR21" s="24"/>
      <c r="FS21" s="18"/>
      <c r="FT21" s="19"/>
      <c r="FU21" s="24"/>
      <c r="FV21" s="18"/>
      <c r="FW21" s="19"/>
      <c r="FX21" s="24"/>
      <c r="FY21" s="25"/>
      <c r="FZ21" s="18"/>
      <c r="GB21" s="24"/>
      <c r="GC21" s="18"/>
      <c r="GE21" s="24"/>
      <c r="GF21" s="18"/>
      <c r="GH21" s="24"/>
      <c r="GI21" s="18"/>
      <c r="GK21" s="24"/>
      <c r="GL21" s="18"/>
      <c r="GN21" s="24"/>
      <c r="GO21" s="18"/>
      <c r="GQ21" s="24"/>
      <c r="GR21" s="18"/>
      <c r="GT21" s="24"/>
      <c r="GU21" s="18"/>
      <c r="GW21" s="24"/>
      <c r="GX21" s="18"/>
      <c r="GZ21" s="24"/>
      <c r="HA21" s="18"/>
      <c r="HC21" s="24"/>
      <c r="HD21" s="18"/>
      <c r="HF21" s="24"/>
      <c r="HG21" s="18"/>
      <c r="HI21" s="24"/>
      <c r="HJ21" s="18"/>
      <c r="HL21" s="24"/>
      <c r="HM21" s="18"/>
      <c r="HO21" s="24"/>
      <c r="HP21" s="18"/>
      <c r="HR21" s="24"/>
      <c r="HS21" s="18"/>
      <c r="HU21" s="24"/>
      <c r="HV21" s="18"/>
      <c r="HX21" s="24"/>
      <c r="HY21" s="18"/>
      <c r="IA21" s="24"/>
      <c r="IB21" s="18"/>
      <c r="ID21" s="24"/>
      <c r="IE21" s="18"/>
      <c r="IG21" s="24"/>
      <c r="IH21" s="18"/>
      <c r="IJ21" s="24"/>
      <c r="IK21" s="18"/>
      <c r="IM21" s="24"/>
      <c r="IN21" s="18"/>
      <c r="IP21" s="24"/>
      <c r="IQ21" s="18"/>
      <c r="IS21" s="24"/>
      <c r="IT21" s="18"/>
      <c r="IV21" s="24"/>
      <c r="IW21" s="18"/>
      <c r="IY21" s="24"/>
      <c r="IZ21" s="18"/>
      <c r="JB21" s="24"/>
      <c r="JC21" s="18"/>
      <c r="JE21" s="24"/>
      <c r="JF21" s="18"/>
      <c r="JH21" s="24"/>
      <c r="JI21" s="18"/>
      <c r="JK21" s="24"/>
      <c r="JL21" s="18"/>
      <c r="JN21" s="24"/>
      <c r="JO21" s="18"/>
      <c r="JQ21" s="24"/>
      <c r="JR21" s="18"/>
      <c r="JT21" s="24"/>
      <c r="JU21" s="18"/>
      <c r="JW21" s="24"/>
      <c r="JX21" s="18"/>
      <c r="JZ21" s="24"/>
      <c r="KA21" s="18"/>
      <c r="KC21" s="24"/>
      <c r="KD21" s="18"/>
      <c r="KF21" s="24"/>
      <c r="KG21" s="18"/>
      <c r="KI21" s="24"/>
      <c r="KJ21" s="18"/>
      <c r="KL21" s="24"/>
      <c r="KM21" s="18"/>
      <c r="KO21" s="24"/>
      <c r="KP21" s="18"/>
      <c r="KR21" s="24"/>
      <c r="KS21" s="18"/>
      <c r="KU21" s="24"/>
      <c r="KV21" s="18"/>
      <c r="KX21" s="24"/>
      <c r="KY21" s="18"/>
      <c r="LA21" s="24"/>
      <c r="LB21" s="18"/>
      <c r="LD21" s="24"/>
      <c r="LE21" s="18"/>
      <c r="LG21" s="24"/>
      <c r="LH21" s="18"/>
      <c r="LJ21" s="24"/>
      <c r="LK21" s="18"/>
      <c r="LM21" s="24"/>
      <c r="LN21" s="18"/>
      <c r="LP21" s="24"/>
      <c r="LQ21" s="18"/>
      <c r="LS21" s="24"/>
      <c r="LT21" s="18"/>
      <c r="LV21" s="24"/>
      <c r="LW21" s="18"/>
      <c r="LY21" s="24"/>
      <c r="LZ21" s="18"/>
      <c r="MB21" s="24"/>
      <c r="MC21" s="18"/>
      <c r="ME21" s="24"/>
      <c r="MF21" s="18"/>
      <c r="MH21" s="24"/>
      <c r="MI21" s="18"/>
      <c r="MK21" s="24"/>
      <c r="ML21" s="18"/>
      <c r="MN21" s="24"/>
      <c r="MO21" s="18"/>
      <c r="MQ21" s="24"/>
      <c r="MR21" s="18"/>
      <c r="MT21" s="24"/>
      <c r="MU21" s="18"/>
      <c r="MW21" s="24"/>
      <c r="MX21" s="18"/>
      <c r="MZ21" s="24"/>
      <c r="NA21" s="18"/>
      <c r="NC21" s="24"/>
      <c r="ND21" s="18"/>
      <c r="NF21" s="24"/>
      <c r="NG21" s="18"/>
      <c r="NI21" s="24"/>
      <c r="NJ21" s="18"/>
      <c r="NL21" s="24"/>
      <c r="NM21" s="18"/>
      <c r="NO21" s="24"/>
      <c r="NP21" s="18" t="s">
        <v>1218</v>
      </c>
      <c r="NQ21" s="22">
        <v>88</v>
      </c>
      <c r="NR21" s="20" t="e">
        <f>#N/A</f>
        <v>#N/A</v>
      </c>
      <c r="NS21" s="18" t="s">
        <v>1218</v>
      </c>
      <c r="NT21" s="22">
        <v>70</v>
      </c>
      <c r="NU21" s="20" t="e">
        <f>#N/A</f>
        <v>#N/A</v>
      </c>
      <c r="NV21" s="18" t="s">
        <v>1218</v>
      </c>
      <c r="NW21" s="22">
        <v>59</v>
      </c>
      <c r="NX21" s="20" t="e">
        <f>#N/A</f>
        <v>#N/A</v>
      </c>
      <c r="NY21" s="18" t="s">
        <v>1218</v>
      </c>
      <c r="NZ21" s="22">
        <v>77</v>
      </c>
      <c r="OA21" s="20" t="e">
        <f>#N/A</f>
        <v>#N/A</v>
      </c>
      <c r="OB21" s="18" t="s">
        <v>1218</v>
      </c>
      <c r="OC21" s="22">
        <v>43</v>
      </c>
      <c r="OD21" s="20" t="e">
        <f>#N/A</f>
        <v>#N/A</v>
      </c>
      <c r="OE21" s="18" t="s">
        <v>1218</v>
      </c>
      <c r="OF21" s="22">
        <v>48</v>
      </c>
      <c r="OG21" s="20" t="e">
        <f>#N/A</f>
        <v>#N/A</v>
      </c>
      <c r="OH21" s="18" t="s">
        <v>1211</v>
      </c>
      <c r="OI21" s="22">
        <v>52</v>
      </c>
      <c r="OJ21" s="20" t="e">
        <f>#N/A</f>
        <v>#N/A</v>
      </c>
      <c r="OK21" s="18" t="s">
        <v>1218</v>
      </c>
      <c r="OL21" s="22">
        <v>65</v>
      </c>
      <c r="OM21" s="20" t="e">
        <f>#N/A</f>
        <v>#N/A</v>
      </c>
      <c r="ON21" s="18" t="s">
        <v>1218</v>
      </c>
      <c r="OO21" s="22">
        <v>66</v>
      </c>
      <c r="OP21" s="20" t="e">
        <f>#N/A</f>
        <v>#N/A</v>
      </c>
      <c r="OQ21" s="18" t="s">
        <v>1218</v>
      </c>
      <c r="OR21" s="22">
        <v>60</v>
      </c>
      <c r="OS21" s="20" t="e">
        <f>#N/A</f>
        <v>#N/A</v>
      </c>
      <c r="OT21" s="18" t="s">
        <v>1218</v>
      </c>
      <c r="OU21" s="22">
        <v>63</v>
      </c>
      <c r="OV21" s="20" t="e">
        <f>#N/A</f>
        <v>#N/A</v>
      </c>
      <c r="OW21" s="18" t="s">
        <v>1218</v>
      </c>
      <c r="OX21" s="22">
        <v>64</v>
      </c>
      <c r="OY21" s="20" t="e">
        <f>#N/A</f>
        <v>#N/A</v>
      </c>
      <c r="OZ21" s="18" t="s">
        <v>1211</v>
      </c>
      <c r="PA21" s="22">
        <v>52</v>
      </c>
      <c r="PB21" s="20" t="e">
        <f>#N/A</f>
        <v>#N/A</v>
      </c>
      <c r="PC21" s="18" t="s">
        <v>1211</v>
      </c>
      <c r="PD21" s="22">
        <v>46</v>
      </c>
      <c r="PE21" s="20" t="e">
        <f>#N/A</f>
        <v>#N/A</v>
      </c>
      <c r="PF21" s="18"/>
      <c r="PH21" s="20"/>
      <c r="PI21" s="18"/>
      <c r="PK21" s="20"/>
      <c r="PL21" s="18"/>
      <c r="PN21" s="20"/>
      <c r="PO21" s="18"/>
      <c r="PQ21" s="20"/>
      <c r="PR21" s="18"/>
      <c r="PT21" s="20"/>
      <c r="PU21" s="18"/>
      <c r="PW21" s="20"/>
      <c r="PX21" s="18"/>
      <c r="PZ21" s="20"/>
      <c r="QA21" s="18"/>
      <c r="QC21" s="20"/>
      <c r="QD21" s="18"/>
      <c r="QF21" s="20"/>
      <c r="QG21" s="18"/>
      <c r="QI21" s="20"/>
      <c r="QJ21" s="18"/>
      <c r="QL21" s="20"/>
      <c r="QM21" s="18"/>
      <c r="QO21" s="20"/>
      <c r="QP21" s="18"/>
      <c r="QR21" s="20"/>
      <c r="QS21" s="18"/>
      <c r="QU21" s="20"/>
      <c r="QV21" s="18"/>
      <c r="QX21" s="20"/>
      <c r="QY21" s="18"/>
      <c r="RA21" s="20"/>
      <c r="RB21" s="18"/>
      <c r="RD21" s="20"/>
      <c r="RE21" s="18"/>
      <c r="RG21" s="20"/>
      <c r="RH21" s="18"/>
      <c r="RJ21" s="20"/>
      <c r="RK21" s="18"/>
      <c r="RM21" s="20"/>
      <c r="RN21" s="18"/>
      <c r="RP21" s="20"/>
      <c r="RQ21" s="18"/>
      <c r="RS21" s="20"/>
      <c r="RT21" s="18"/>
      <c r="RV21" s="20"/>
      <c r="RW21" s="18"/>
      <c r="RY21" s="20"/>
      <c r="RZ21" s="18"/>
      <c r="SB21" s="20"/>
      <c r="SC21" s="18"/>
      <c r="SE21" s="20"/>
      <c r="SF21" s="18"/>
      <c r="SH21" s="20"/>
      <c r="SI21" s="18"/>
      <c r="SK21" s="20"/>
      <c r="SL21" s="18"/>
      <c r="SN21" s="20"/>
      <c r="SO21" s="18"/>
      <c r="SQ21" s="20"/>
      <c r="SR21" s="18"/>
      <c r="ST21" s="20"/>
      <c r="SU21" s="18"/>
      <c r="SW21" s="20"/>
      <c r="SX21" s="18"/>
      <c r="SY21" s="24"/>
    </row>
    <row r="22" spans="1:519" s="22" customFormat="1" ht="12.75" thickBot="1" x14ac:dyDescent="0.3">
      <c r="A22" s="26"/>
      <c r="B22" s="27">
        <f>SUM(B3:B17)</f>
        <v>5382</v>
      </c>
      <c r="C22" s="28">
        <f>SUM(C3:C17)</f>
        <v>1</v>
      </c>
      <c r="D22" s="26"/>
      <c r="E22" s="27">
        <f>SUM(E3:E17)</f>
        <v>5640</v>
      </c>
      <c r="F22" s="28">
        <f>SUM(F3:F17)</f>
        <v>1</v>
      </c>
      <c r="G22" s="26"/>
      <c r="H22" s="27">
        <f>SUM(H3:H17)</f>
        <v>5179</v>
      </c>
      <c r="I22" s="28">
        <f>SUM(I3:I17)</f>
        <v>1</v>
      </c>
      <c r="J22" s="26"/>
      <c r="K22" s="27">
        <f>SUM(K3:K17)</f>
        <v>4728</v>
      </c>
      <c r="L22" s="28">
        <f>SUM(L3:L17)</f>
        <v>1</v>
      </c>
      <c r="M22" s="26"/>
      <c r="N22" s="27">
        <f>SUM(N3:N17)</f>
        <v>4812</v>
      </c>
      <c r="O22" s="28">
        <f>SUM(O3:O17)</f>
        <v>1</v>
      </c>
      <c r="P22" s="26"/>
      <c r="Q22" s="27">
        <f>SUM(Q3:Q17)</f>
        <v>5249</v>
      </c>
      <c r="R22" s="28">
        <f>SUM(R3:R17)</f>
        <v>1</v>
      </c>
      <c r="S22" s="26"/>
      <c r="T22" s="27">
        <f>SUM(T3:T17)</f>
        <v>4682</v>
      </c>
      <c r="U22" s="28">
        <f>SUM(U3:U17)</f>
        <v>1</v>
      </c>
      <c r="V22" s="26"/>
      <c r="W22" s="27">
        <f>SUM(W3:W17)</f>
        <v>5409</v>
      </c>
      <c r="X22" s="28">
        <f>SUM(X3:X17)</f>
        <v>1</v>
      </c>
      <c r="Y22" s="26"/>
      <c r="Z22" s="27">
        <f>SUM(Z3:Z17)</f>
        <v>6902</v>
      </c>
      <c r="AA22" s="28">
        <f>SUM(AA3:AA17)</f>
        <v>1</v>
      </c>
      <c r="AB22" s="26"/>
      <c r="AC22" s="27">
        <f>SUM(AC3:AC17)</f>
        <v>4317</v>
      </c>
      <c r="AD22" s="28">
        <f>SUM(AD3:AD17)</f>
        <v>0.99999999999999989</v>
      </c>
      <c r="AE22" s="26"/>
      <c r="AF22" s="27">
        <f>SUM(AF3:AF17)</f>
        <v>4758</v>
      </c>
      <c r="AG22" s="28">
        <f>SUM(AG3:AG17)</f>
        <v>1</v>
      </c>
      <c r="AH22" s="26"/>
      <c r="AI22" s="27">
        <f>SUM(AI3:AI17)</f>
        <v>5367</v>
      </c>
      <c r="AJ22" s="28">
        <f>SUM(AJ3:AJ17)</f>
        <v>1</v>
      </c>
      <c r="AK22" s="26"/>
      <c r="AL22" s="27">
        <f>SUM(AL3:AL17)</f>
        <v>4890</v>
      </c>
      <c r="AM22" s="28">
        <f>SUM(AM3:AM17)</f>
        <v>0.99999999999999989</v>
      </c>
      <c r="AN22" s="26"/>
      <c r="AO22" s="27">
        <f>SUM(AO3:AO17)</f>
        <v>4355</v>
      </c>
      <c r="AP22" s="28">
        <f>SUM(AP3:AP17)</f>
        <v>1.0000000000000002</v>
      </c>
      <c r="AQ22" s="26"/>
      <c r="AR22" s="27">
        <f>SUM(AR3:AR17)</f>
        <v>4569</v>
      </c>
      <c r="AS22" s="28">
        <f>SUM(AS3:AS17)</f>
        <v>1</v>
      </c>
      <c r="AT22" s="26"/>
      <c r="AU22" s="27">
        <f>SUM(AU3:AU17)</f>
        <v>4503</v>
      </c>
      <c r="AV22" s="28">
        <f>SUM(AV3:AV17)</f>
        <v>1</v>
      </c>
      <c r="AW22" s="26"/>
      <c r="AX22" s="27">
        <f>SUM(AX3:AX17)</f>
        <v>4036</v>
      </c>
      <c r="AY22" s="28">
        <f>SUM(AY3:AY17)</f>
        <v>1.0000000000000002</v>
      </c>
      <c r="AZ22" s="26"/>
      <c r="BA22" s="27">
        <f>SUM(BA3:BA17)</f>
        <v>4667</v>
      </c>
      <c r="BB22" s="28">
        <f>SUM(BB3:BB17)</f>
        <v>0.99999999999999989</v>
      </c>
      <c r="BC22" s="26"/>
      <c r="BD22" s="27">
        <f>SUM(BD3:BD17)</f>
        <v>4215</v>
      </c>
      <c r="BE22" s="28">
        <f>SUM(BE3:BE17)</f>
        <v>1</v>
      </c>
      <c r="BF22" s="26"/>
      <c r="BG22" s="27">
        <f>SUM(BG3:BG17)</f>
        <v>2818</v>
      </c>
      <c r="BH22" s="28">
        <f>SUM(BH3:BH17)</f>
        <v>1</v>
      </c>
      <c r="BI22" s="26"/>
      <c r="BJ22" s="27">
        <f>SUM(BJ3:BJ17)</f>
        <v>4420</v>
      </c>
      <c r="BK22" s="28">
        <f>SUM(BK3:BK17)</f>
        <v>0.99999999999999989</v>
      </c>
      <c r="BL22" s="26"/>
      <c r="BM22" s="27">
        <f>SUM(BM3:BM17)</f>
        <v>6196</v>
      </c>
      <c r="BN22" s="28">
        <f>SUM(BN3:BN17)</f>
        <v>1</v>
      </c>
      <c r="BO22" s="26"/>
      <c r="BP22" s="27">
        <f>SUM(BP3:BP17)</f>
        <v>6029</v>
      </c>
      <c r="BQ22" s="28">
        <f>SUM(BQ3:BQ17)</f>
        <v>1</v>
      </c>
      <c r="BR22" s="26"/>
      <c r="BS22" s="27">
        <f>SUM(BS3:BS17)</f>
        <v>6409</v>
      </c>
      <c r="BT22" s="28">
        <f>SUM(BT3:BT17)</f>
        <v>1.0000000000000002</v>
      </c>
      <c r="BU22" s="26"/>
      <c r="BV22" s="27">
        <f>SUM(BV3:BV17)</f>
        <v>6922</v>
      </c>
      <c r="BW22" s="28">
        <f>SUM(BW3:BW17)</f>
        <v>1</v>
      </c>
      <c r="BX22" s="26"/>
      <c r="BY22" s="27">
        <f>SUM(BY3:BY17)</f>
        <v>7201</v>
      </c>
      <c r="BZ22" s="28">
        <f>SUM(BZ3:BZ17)</f>
        <v>0.99999999999999989</v>
      </c>
      <c r="CA22" s="26"/>
      <c r="CB22" s="27">
        <f>SUM(CB3:CB17)</f>
        <v>7571</v>
      </c>
      <c r="CC22" s="28">
        <f>SUM(CC3:CC17)</f>
        <v>1</v>
      </c>
      <c r="CD22" s="26"/>
      <c r="CE22" s="27">
        <f>SUM(CE3:CE17)</f>
        <v>8217</v>
      </c>
      <c r="CF22" s="28">
        <f>SUM(CF3:CF17)</f>
        <v>1</v>
      </c>
      <c r="CG22" s="26"/>
      <c r="CH22" s="27">
        <f>SUM(CH3:CH17)</f>
        <v>7182</v>
      </c>
      <c r="CI22" s="28">
        <f>SUM(CI3:CI17)</f>
        <v>1</v>
      </c>
      <c r="CJ22" s="26"/>
      <c r="CK22" s="27">
        <f>SUM(CK3:CK17)</f>
        <v>8072</v>
      </c>
      <c r="CL22" s="28">
        <f>SUM(CL3:CL17)</f>
        <v>1</v>
      </c>
      <c r="CM22" s="26"/>
      <c r="CN22" s="27">
        <f>SUM(CN3:CN17)</f>
        <v>10826</v>
      </c>
      <c r="CO22" s="28">
        <f>SUM(CO3:CO17)</f>
        <v>1</v>
      </c>
      <c r="CP22" s="26"/>
      <c r="CQ22" s="27">
        <f>SUM(CQ3:CQ17)</f>
        <v>18064</v>
      </c>
      <c r="CR22" s="28">
        <f>SUM(CR3:CR17)</f>
        <v>1</v>
      </c>
      <c r="CS22" s="26"/>
      <c r="CT22" s="27">
        <f>SUM(CT3:CT17)</f>
        <v>21313</v>
      </c>
      <c r="CU22" s="28">
        <f>SUM(CU3:CU17)</f>
        <v>0.99999999999999989</v>
      </c>
      <c r="CV22" s="26"/>
      <c r="CW22" s="27">
        <f>SUM(CW3:CW17)</f>
        <v>16721</v>
      </c>
      <c r="CX22" s="28">
        <f>SUM(CX3:CX17)</f>
        <v>1</v>
      </c>
      <c r="CY22" s="26"/>
      <c r="CZ22" s="27">
        <f>SUM(CZ3:CZ17)</f>
        <v>16308</v>
      </c>
      <c r="DA22" s="28">
        <f>SUM(DA3:DA17)</f>
        <v>0.99999999999999989</v>
      </c>
      <c r="DB22" s="26"/>
      <c r="DC22" s="27">
        <f>SUM(DC3:DC17)</f>
        <v>18697</v>
      </c>
      <c r="DD22" s="28">
        <f>SUM(DD3:DD17)</f>
        <v>1</v>
      </c>
      <c r="DE22" s="26"/>
      <c r="DF22" s="27">
        <f>SUM(DF3:DF17)</f>
        <v>18908</v>
      </c>
      <c r="DG22" s="28">
        <f>SUM(DG3:DG17)</f>
        <v>1</v>
      </c>
      <c r="DH22" s="26"/>
      <c r="DI22" s="27">
        <f>SUM(DI3:DI17)</f>
        <v>17745</v>
      </c>
      <c r="DJ22" s="28">
        <f>SUM(DJ3:DJ17)</f>
        <v>1</v>
      </c>
      <c r="DK22" s="26"/>
      <c r="DL22" s="27">
        <f>SUM(DL3:DL17)</f>
        <v>15680</v>
      </c>
      <c r="DM22" s="28">
        <f>SUM(DM3:DM17)</f>
        <v>1</v>
      </c>
      <c r="DN22" s="26"/>
      <c r="DO22" s="27">
        <f>SUM(DO3:DO17)</f>
        <v>17357</v>
      </c>
      <c r="DP22" s="28">
        <f>SUM(DP3:DP17)</f>
        <v>1</v>
      </c>
      <c r="DQ22" s="26"/>
      <c r="DR22" s="27">
        <f>SUM(DR3:DR17)</f>
        <v>16738</v>
      </c>
      <c r="DS22" s="28">
        <f>SUM(DS3:DS17)</f>
        <v>1</v>
      </c>
      <c r="DT22" s="26"/>
      <c r="DU22" s="27">
        <f>SUM(DU3:DU17)</f>
        <v>15857</v>
      </c>
      <c r="DV22" s="28">
        <f>SUM(DV3:DV17)</f>
        <v>1.0000000000000002</v>
      </c>
      <c r="DW22" s="26"/>
      <c r="DX22" s="27">
        <f>SUM(DX3:DX17)</f>
        <v>17016</v>
      </c>
      <c r="DY22" s="28">
        <f>SUM(DY3:DY17)</f>
        <v>1</v>
      </c>
      <c r="DZ22" s="26"/>
      <c r="EA22" s="27">
        <f>SUM(EA3:EA17)</f>
        <v>18277</v>
      </c>
      <c r="EB22" s="28">
        <f>SUM(EB3:EB17)</f>
        <v>0.99999999999999989</v>
      </c>
      <c r="EC22" s="26"/>
      <c r="ED22" s="27">
        <f>SUM(ED3:ED17)</f>
        <v>26094</v>
      </c>
      <c r="EE22" s="28">
        <f>SUM(EE3:EE17)</f>
        <v>1</v>
      </c>
      <c r="EF22" s="26"/>
      <c r="EG22" s="27">
        <f>SUM(EG3:EG17)</f>
        <v>19463</v>
      </c>
      <c r="EH22" s="28">
        <f>SUM(EH3:EH17)</f>
        <v>1</v>
      </c>
      <c r="EI22" s="26"/>
      <c r="EJ22" s="27">
        <f>SUM(EJ3:EJ17)</f>
        <v>16893</v>
      </c>
      <c r="EK22" s="28">
        <f>SUM(EK3:EK17)</f>
        <v>1</v>
      </c>
      <c r="EL22" s="26"/>
      <c r="EM22" s="27">
        <f>SUM(EM3:EM17)</f>
        <v>20735</v>
      </c>
      <c r="EN22" s="28">
        <f>SUM(EN3:EN17)</f>
        <v>1</v>
      </c>
      <c r="EO22" s="26"/>
      <c r="EP22" s="27">
        <f>SUM(EP3:EP17)</f>
        <v>21762</v>
      </c>
      <c r="EQ22" s="28">
        <f>SUM(EQ3:EQ17)</f>
        <v>1</v>
      </c>
      <c r="ER22" s="26"/>
      <c r="ES22" s="27">
        <f>SUM(ES3:ES17)</f>
        <v>20166</v>
      </c>
      <c r="ET22" s="28">
        <f>SUM(ET3:ET17)</f>
        <v>1</v>
      </c>
      <c r="EU22" s="26"/>
      <c r="EV22" s="27">
        <f>SUM(EV3:EV17)</f>
        <v>19682</v>
      </c>
      <c r="EW22" s="28">
        <f>SUM(EW3:EW17)</f>
        <v>1</v>
      </c>
      <c r="EX22" s="26"/>
      <c r="EY22" s="27">
        <f>SUM(EY3:EY17)</f>
        <v>20630</v>
      </c>
      <c r="EZ22" s="28">
        <f>SUM(EZ3:EZ17)</f>
        <v>1</v>
      </c>
      <c r="FA22" s="26"/>
      <c r="FB22" s="27">
        <f>SUM(FB3:FB17)</f>
        <v>20356</v>
      </c>
      <c r="FC22" s="28">
        <f>SUM(FC3:FC17)</f>
        <v>1.0000000000000002</v>
      </c>
      <c r="FD22" s="26"/>
      <c r="FE22" s="27">
        <f>SUM(FE3:FE17)</f>
        <v>19569</v>
      </c>
      <c r="FF22" s="28">
        <f>SUM(FF3:FF17)</f>
        <v>0.99999999999999989</v>
      </c>
      <c r="FG22" s="26"/>
      <c r="FH22" s="27">
        <f>SUM(FH3:FH17)</f>
        <v>20841</v>
      </c>
      <c r="FI22" s="28">
        <f>SUM(FI3:FI17)</f>
        <v>0.99999999999999989</v>
      </c>
      <c r="FJ22" s="26"/>
      <c r="FK22" s="27">
        <f>SUM(FK3:FK17)</f>
        <v>24996</v>
      </c>
      <c r="FL22" s="28">
        <f>SUM(FL3:FL17)</f>
        <v>1</v>
      </c>
      <c r="FM22" s="26"/>
      <c r="FN22" s="27">
        <f>SUM(FN3:FN17)</f>
        <v>27545</v>
      </c>
      <c r="FO22" s="28">
        <f>SUM(FO3:FO17)</f>
        <v>1.0000000000000002</v>
      </c>
      <c r="FP22" s="26"/>
      <c r="FQ22" s="27">
        <f>SUM(FQ3:FQ17)</f>
        <v>23675</v>
      </c>
      <c r="FR22" s="28">
        <f>SUM(FR3:FR17)</f>
        <v>1</v>
      </c>
      <c r="FS22" s="26"/>
      <c r="FT22" s="27">
        <f>SUM(FT3:FT17)</f>
        <v>21927</v>
      </c>
      <c r="FU22" s="28">
        <f>SUM(FU3:FU17)</f>
        <v>1.0000000000000002</v>
      </c>
      <c r="FV22" s="26"/>
      <c r="FW22" s="27">
        <f>SUM(FW3:FW17)</f>
        <v>26633</v>
      </c>
      <c r="FX22" s="28">
        <f>SUM(FX3:FX17)</f>
        <v>1</v>
      </c>
      <c r="FY22" s="29"/>
      <c r="FZ22" s="26"/>
      <c r="GA22" s="30">
        <f>SUM(GA3:GA17)</f>
        <v>25302</v>
      </c>
      <c r="GB22" s="28">
        <f>SUM(GB3:GB17)</f>
        <v>1</v>
      </c>
      <c r="GC22" s="26"/>
      <c r="GD22" s="30">
        <f>SUM(GD3:GD18)</f>
        <v>25394</v>
      </c>
      <c r="GE22" s="28">
        <f>SUM(GE3:GE18)</f>
        <v>1</v>
      </c>
      <c r="GF22" s="26"/>
      <c r="GG22" s="30">
        <f>SUM(GG3:GG18)</f>
        <v>26474</v>
      </c>
      <c r="GH22" s="28">
        <f>SUM(GH3:GH18)</f>
        <v>1</v>
      </c>
      <c r="GI22" s="26"/>
      <c r="GJ22" s="30">
        <f>SUM(GJ3:GJ18)</f>
        <v>25153</v>
      </c>
      <c r="GK22" s="28">
        <f>SUM(GK3:GK18)</f>
        <v>1</v>
      </c>
      <c r="GL22" s="26"/>
      <c r="GM22" s="30">
        <f>SUM(GM3:GM18)</f>
        <v>23658</v>
      </c>
      <c r="GN22" s="28">
        <f>SUM(GN3:GN18)</f>
        <v>1</v>
      </c>
      <c r="GO22" s="26"/>
      <c r="GP22" s="30">
        <f>SUM(GP3:GP18)</f>
        <v>24859</v>
      </c>
      <c r="GQ22" s="28">
        <f>SUM(GQ3:GQ18)</f>
        <v>1</v>
      </c>
      <c r="GR22" s="26"/>
      <c r="GS22" s="30">
        <f>SUM(GS3:GS18)</f>
        <v>27687</v>
      </c>
      <c r="GT22" s="28">
        <f>SUM(GT3:GT18)</f>
        <v>1.0000000000000002</v>
      </c>
      <c r="GU22" s="26"/>
      <c r="GV22" s="30">
        <f>SUM(GV3:GV18)</f>
        <v>35687</v>
      </c>
      <c r="GW22" s="28">
        <f>SUM(GW3:GW18)</f>
        <v>1.0000000000000002</v>
      </c>
      <c r="GX22" s="26"/>
      <c r="GY22" s="30">
        <f>SUM(GY3:GY18)</f>
        <v>30757</v>
      </c>
      <c r="GZ22" s="28">
        <f>SUM(GZ3:GZ18)</f>
        <v>1</v>
      </c>
      <c r="HA22" s="26"/>
      <c r="HB22" s="30">
        <f>SUM(HB3:HB18)</f>
        <v>29134</v>
      </c>
      <c r="HC22" s="28">
        <f>SUM(HC3:HC18)</f>
        <v>1</v>
      </c>
      <c r="HD22" s="26"/>
      <c r="HE22" s="30">
        <f>SUM(HE3:HE18)</f>
        <v>29224</v>
      </c>
      <c r="HF22" s="28">
        <f>SUM(HF3:HF18)</f>
        <v>1.0000000000000002</v>
      </c>
      <c r="HG22" s="26"/>
      <c r="HH22" s="30">
        <f>SUM(HH3:HH18)</f>
        <v>29786</v>
      </c>
      <c r="HI22" s="28">
        <f>SUM(HI3:HI18)</f>
        <v>0.99999999999999989</v>
      </c>
      <c r="HJ22" s="26"/>
      <c r="HK22" s="30">
        <f>SUM(HK3:HK18)</f>
        <v>29459</v>
      </c>
      <c r="HL22" s="28">
        <f>SUM(HL3:HL18)</f>
        <v>0.99999999999999989</v>
      </c>
      <c r="HM22" s="26"/>
      <c r="HN22" s="30">
        <f>SUM(HN3:HN18)</f>
        <v>30154</v>
      </c>
      <c r="HO22" s="28">
        <f>SUM(HO3:HO18)</f>
        <v>1.0000000000000002</v>
      </c>
      <c r="HP22" s="26"/>
      <c r="HQ22" s="30">
        <f>SUM(HQ3:HQ18)</f>
        <v>31093</v>
      </c>
      <c r="HR22" s="28">
        <f>SUM(HR3:HR18)</f>
        <v>1.0000000000000002</v>
      </c>
      <c r="HS22" s="26"/>
      <c r="HT22" s="30">
        <f>SUM(HT3:HT18)</f>
        <v>28558</v>
      </c>
      <c r="HU22" s="28">
        <f>SUM(HU3:HU18)</f>
        <v>0.99999999999999989</v>
      </c>
      <c r="HV22" s="26"/>
      <c r="HW22" s="30">
        <f>SUM(HW3:HW18)</f>
        <v>26664</v>
      </c>
      <c r="HX22" s="28">
        <f>SUM(HX3:HX18)</f>
        <v>1</v>
      </c>
      <c r="HY22" s="26"/>
      <c r="HZ22" s="30">
        <f>SUM(HZ3:HZ18)</f>
        <v>28919</v>
      </c>
      <c r="IA22" s="28">
        <f>SUM(IA3:IA18)</f>
        <v>1</v>
      </c>
      <c r="IB22" s="26"/>
      <c r="IC22" s="30">
        <f>SUM(IC3:IC18)</f>
        <v>33090</v>
      </c>
      <c r="ID22" s="28">
        <f>SUM(ID3:ID18)</f>
        <v>1</v>
      </c>
      <c r="IE22" s="26"/>
      <c r="IF22" s="30">
        <f>SUM(IF3:IF18)</f>
        <v>40350</v>
      </c>
      <c r="IG22" s="28">
        <f>SUM(IG3:IG18)</f>
        <v>0.99999999999999989</v>
      </c>
      <c r="IH22" s="26"/>
      <c r="II22" s="30">
        <f>SUM(II3:II18)</f>
        <v>31644</v>
      </c>
      <c r="IJ22" s="28">
        <f>SUM(IJ3:IJ18)</f>
        <v>1</v>
      </c>
      <c r="IK22" s="26"/>
      <c r="IL22" s="30">
        <f>SUM(IL3:IL18)</f>
        <v>31322</v>
      </c>
      <c r="IM22" s="28">
        <f>SUM(IM3:IM18)</f>
        <v>1.0000000000000002</v>
      </c>
      <c r="IN22" s="26"/>
      <c r="IO22" s="30">
        <f>SUM(IO3:IO18)</f>
        <v>33484</v>
      </c>
      <c r="IP22" s="28">
        <f>SUM(IP3:IP18)</f>
        <v>1</v>
      </c>
      <c r="IQ22" s="26"/>
      <c r="IR22" s="30">
        <f>SUM(IR3:IR18)</f>
        <v>31567</v>
      </c>
      <c r="IS22" s="28">
        <f>SUM(IS3:IS18)</f>
        <v>1.0000000000000002</v>
      </c>
      <c r="IT22" s="26"/>
      <c r="IU22" s="30">
        <f>SUM(IU3:IU18)</f>
        <v>30432</v>
      </c>
      <c r="IV22" s="28">
        <f>SUM(IV3:IV18)</f>
        <v>1</v>
      </c>
      <c r="IW22" s="26"/>
      <c r="IX22" s="30">
        <f>SUM(IX3:IX18)</f>
        <v>30023</v>
      </c>
      <c r="IY22" s="28">
        <f>SUM(IY3:IY18)</f>
        <v>1</v>
      </c>
      <c r="IZ22" s="26"/>
      <c r="JA22" s="30">
        <f>SUM(JA3:JA18)</f>
        <v>30118</v>
      </c>
      <c r="JB22" s="28">
        <f>SUM(JB3:JB18)</f>
        <v>0.99999999999999989</v>
      </c>
      <c r="JC22" s="26"/>
      <c r="JD22" s="30">
        <f>SUM(JD3:JD17)</f>
        <v>28762</v>
      </c>
      <c r="JE22" s="28">
        <f>SUM(JE3:JE17)</f>
        <v>0.99999999999999989</v>
      </c>
      <c r="JF22" s="26"/>
      <c r="JG22" s="30">
        <f>SUM(JG3:JG17)</f>
        <v>27836</v>
      </c>
      <c r="JH22" s="28">
        <f>SUM(JH3:JH17)</f>
        <v>1.0000000000000002</v>
      </c>
      <c r="JI22" s="26"/>
      <c r="JJ22" s="30">
        <f>SUM(JJ3:JJ17)</f>
        <v>29636</v>
      </c>
      <c r="JK22" s="28">
        <f>SUM(JK3:JK17)</f>
        <v>1</v>
      </c>
      <c r="JL22" s="26"/>
      <c r="JM22" s="30">
        <f>SUM(JM3:JM17)</f>
        <v>34703</v>
      </c>
      <c r="JN22" s="28">
        <f>SUM(JN3:JN17)</f>
        <v>1</v>
      </c>
      <c r="JO22" s="26"/>
      <c r="JP22" s="30">
        <f>SUM(JP3:JP18)</f>
        <v>36611</v>
      </c>
      <c r="JQ22" s="28">
        <f>SUM(JQ3:JQ18)</f>
        <v>1</v>
      </c>
      <c r="JR22" s="26"/>
      <c r="JS22" s="30">
        <f>SUM(JS3:JS18)</f>
        <v>31451</v>
      </c>
      <c r="JT22" s="28">
        <f>SUM(JT3:JT18)</f>
        <v>1</v>
      </c>
      <c r="JU22" s="26"/>
      <c r="JV22" s="30">
        <f>SUM(JV3:JV18)</f>
        <v>27831</v>
      </c>
      <c r="JW22" s="28">
        <f>SUM(JW3:JW18)</f>
        <v>1</v>
      </c>
      <c r="JX22" s="26"/>
      <c r="JY22" s="30">
        <f>SUM(JY3:JY18)</f>
        <v>30698</v>
      </c>
      <c r="JZ22" s="28">
        <f>SUM(JZ3:JZ18)</f>
        <v>0.99999999999999989</v>
      </c>
      <c r="KA22" s="26"/>
      <c r="KB22" s="30">
        <f>SUM(KB3:KB18)</f>
        <v>33852</v>
      </c>
      <c r="KC22" s="28">
        <f>SUM(KC3:KC18)</f>
        <v>1</v>
      </c>
      <c r="KD22" s="26"/>
      <c r="KE22" s="30">
        <f>SUM(KE3:KE18)</f>
        <v>31599</v>
      </c>
      <c r="KF22" s="28">
        <f>SUM(KF3:KF18)</f>
        <v>1</v>
      </c>
      <c r="KG22" s="26"/>
      <c r="KH22" s="30">
        <f>SUM(KH3:KH18)</f>
        <v>29940</v>
      </c>
      <c r="KI22" s="28">
        <f>SUM(KI3:KI18)</f>
        <v>0.99999999999999989</v>
      </c>
      <c r="KJ22" s="26"/>
      <c r="KK22" s="30">
        <f>SUM(KK3:KK18)</f>
        <v>29633</v>
      </c>
      <c r="KL22" s="28">
        <f>SUM(KL3:KL18)</f>
        <v>1</v>
      </c>
      <c r="KM22" s="26"/>
      <c r="KN22" s="30">
        <f>SUM(KN3:KN18)</f>
        <v>29509</v>
      </c>
      <c r="KO22" s="28">
        <f>SUM(KO3:KO18)</f>
        <v>0.99999999999999978</v>
      </c>
      <c r="KP22" s="26"/>
      <c r="KQ22" s="30">
        <f>SUM(KQ3:KQ18)</f>
        <v>29317</v>
      </c>
      <c r="KR22" s="28">
        <f>SUM(KR3:KR18)</f>
        <v>1</v>
      </c>
      <c r="KS22" s="26"/>
      <c r="KT22" s="30">
        <f>SUM(KT3:KT18)</f>
        <v>32463</v>
      </c>
      <c r="KU22" s="28">
        <f>SUM(KU3:KU18)</f>
        <v>1</v>
      </c>
      <c r="KV22" s="26"/>
      <c r="KW22" s="30">
        <f>SUM(KW3:KW18)</f>
        <v>34442</v>
      </c>
      <c r="KX22" s="28">
        <f>SUM(KX3:KX18)</f>
        <v>0.99999999999999989</v>
      </c>
      <c r="KY22" s="26"/>
      <c r="KZ22" s="30">
        <f>SUM(KZ3:KZ18)</f>
        <v>44601</v>
      </c>
      <c r="LA22" s="28">
        <f>SUM(LA3:LA18)</f>
        <v>1</v>
      </c>
      <c r="LB22" s="26"/>
      <c r="LC22" s="30">
        <f>SUM(LC3:LC18)</f>
        <v>36029</v>
      </c>
      <c r="LD22" s="28">
        <f>SUM(LD3:LD18)</f>
        <v>1.0000000000000002</v>
      </c>
      <c r="LE22" s="26"/>
      <c r="LF22" s="30">
        <f>SUM(LF3:LF18)</f>
        <v>32087</v>
      </c>
      <c r="LG22" s="28">
        <f>SUM(LG3:LG18)</f>
        <v>1.0000000000000002</v>
      </c>
      <c r="LH22" s="26"/>
      <c r="LI22" s="30">
        <f>SUM(LI3:LI18)</f>
        <v>34337</v>
      </c>
      <c r="LJ22" s="28">
        <f>SUM(LJ3:LJ18)</f>
        <v>0.99999999999999989</v>
      </c>
      <c r="LK22" s="26"/>
      <c r="LL22" s="30">
        <f>SUM(LL3:LL18)</f>
        <v>35020</v>
      </c>
      <c r="LM22" s="28">
        <f>SUM(LM3:LM18)</f>
        <v>0.99999999999999989</v>
      </c>
      <c r="LN22" s="26"/>
      <c r="LO22" s="30">
        <f>SUM(LO3:LO18)</f>
        <v>33147</v>
      </c>
      <c r="LP22" s="28">
        <f>SUM(LP3:LP18)</f>
        <v>0.99999999999999989</v>
      </c>
      <c r="LQ22" s="26"/>
      <c r="LR22" s="30">
        <f>SUM(LR3:LR18)</f>
        <v>32708</v>
      </c>
      <c r="LS22" s="28">
        <f>SUM(LS3:LS18)</f>
        <v>0.99999999999999989</v>
      </c>
      <c r="LT22" s="26"/>
      <c r="LU22" s="30">
        <f>SUM(LU3:LU18)</f>
        <v>31880</v>
      </c>
      <c r="LV22" s="28">
        <f>SUM(LV3:LV18)</f>
        <v>1.0000000000000002</v>
      </c>
      <c r="LW22" s="26"/>
      <c r="LX22" s="30">
        <f>SUM(LX3:LX18)</f>
        <v>30621</v>
      </c>
      <c r="LY22" s="28">
        <f>SUM(LY3:LY18)</f>
        <v>0.99999999999999989</v>
      </c>
      <c r="LZ22" s="26"/>
      <c r="MA22" s="30">
        <f>SUM(MA3:MA18)</f>
        <v>29934</v>
      </c>
      <c r="MB22" s="28">
        <f>SUM(MB3:MB18)</f>
        <v>1</v>
      </c>
      <c r="MC22" s="26"/>
      <c r="MD22" s="30">
        <f>SUM(MD3:MD18)</f>
        <v>32183</v>
      </c>
      <c r="ME22" s="28">
        <f>SUM(ME3:ME18)</f>
        <v>1</v>
      </c>
      <c r="MF22" s="26"/>
      <c r="MG22" s="30">
        <f>SUM(MG3:MG18)</f>
        <v>34448</v>
      </c>
      <c r="MH22" s="28">
        <f>SUM(MH3:MH18)</f>
        <v>0.99999999999999989</v>
      </c>
      <c r="MI22" s="26"/>
      <c r="MJ22" s="30">
        <f>SUM(MJ3:MJ18)</f>
        <v>39241</v>
      </c>
      <c r="MK22" s="28">
        <f>SUM(MK3:MK18)</f>
        <v>0.99999999999999989</v>
      </c>
      <c r="ML22" s="26"/>
      <c r="MM22" s="30">
        <f>SUM(MM3:MM18)</f>
        <v>34646</v>
      </c>
      <c r="MN22" s="28">
        <f>SUM(MN3:MN18)</f>
        <v>1</v>
      </c>
      <c r="MO22" s="26"/>
      <c r="MP22" s="30">
        <f>SUM(MP3:MP18)</f>
        <v>29101</v>
      </c>
      <c r="MQ22" s="28">
        <f>SUM(MQ3:MQ18)</f>
        <v>1</v>
      </c>
      <c r="MR22" s="26"/>
      <c r="MS22" s="30">
        <f>SUM(MS3:MS18)</f>
        <v>34193</v>
      </c>
      <c r="MT22" s="28">
        <f>SUM(MT3:MT18)</f>
        <v>0.99999999999999978</v>
      </c>
      <c r="MU22" s="26"/>
      <c r="MV22" s="30">
        <f>SUM(MV3:MV18)</f>
        <v>31780</v>
      </c>
      <c r="MW22" s="28">
        <f>SUM(MW3:MW18)</f>
        <v>1</v>
      </c>
      <c r="MX22" s="26"/>
      <c r="MY22" s="30">
        <f>SUM(MY3:MY18)</f>
        <v>30072</v>
      </c>
      <c r="MZ22" s="28">
        <f>SUM(MZ3:MZ18)</f>
        <v>1</v>
      </c>
      <c r="NA22" s="26"/>
      <c r="NB22" s="30">
        <f>SUM(NB3:NB18)</f>
        <v>27755</v>
      </c>
      <c r="NC22" s="28">
        <f>SUM(NC3:NC18)</f>
        <v>1.0000000000000002</v>
      </c>
      <c r="ND22" s="26"/>
      <c r="NE22" s="30">
        <f>SUM(NE3:NE18)</f>
        <v>29287</v>
      </c>
      <c r="NF22" s="28">
        <f>SUM(NF3:NF18)</f>
        <v>1</v>
      </c>
      <c r="NG22" s="26"/>
      <c r="NH22" s="30">
        <f>SUM(NH3:NH18)</f>
        <v>26872</v>
      </c>
      <c r="NI22" s="28">
        <f>SUM(NI3:NI18)</f>
        <v>0.99999999999999989</v>
      </c>
      <c r="NJ22" s="26"/>
      <c r="NK22" s="30">
        <f>SUM(NK3:NK16)</f>
        <v>27339</v>
      </c>
      <c r="NL22" s="28">
        <f>SUM(NL3:NL16)</f>
        <v>1</v>
      </c>
      <c r="NM22" s="26"/>
      <c r="NN22" s="30">
        <f>SUM(NN3:NN16)</f>
        <v>29079</v>
      </c>
      <c r="NO22" s="28" t="e">
        <f>SUM(NO3:NO16)</f>
        <v>#N/A</v>
      </c>
      <c r="NP22" s="26"/>
      <c r="NQ22" s="30">
        <f>SUM(NQ3:NQ21)</f>
        <v>34842</v>
      </c>
      <c r="NR22" s="28" t="e">
        <f>SUM(NR3:NR21)</f>
        <v>#N/A</v>
      </c>
      <c r="NS22" s="26"/>
      <c r="NT22" s="30">
        <f>SUM(NT3:NT21)</f>
        <v>35321</v>
      </c>
      <c r="NU22" s="28" t="e">
        <f>SUM(NU3:NU21)</f>
        <v>#N/A</v>
      </c>
      <c r="NV22" s="26"/>
      <c r="NW22" s="30">
        <f>SUM(NW3:NW21)</f>
        <v>28589</v>
      </c>
      <c r="NX22" s="28" t="e">
        <f>SUM(NX3:NX21)</f>
        <v>#N/A</v>
      </c>
      <c r="NY22" s="26"/>
      <c r="NZ22" s="30">
        <f>SUM(NZ3:NZ21)</f>
        <v>26749</v>
      </c>
      <c r="OA22" s="28" t="e">
        <f>SUM(OA3:OA21)</f>
        <v>#N/A</v>
      </c>
      <c r="OB22" s="26"/>
      <c r="OC22" s="30">
        <f>SUM(OC3:OC21)</f>
        <v>28269</v>
      </c>
      <c r="OD22" s="28" t="e">
        <f>SUM(OD3:OD21)</f>
        <v>#N/A</v>
      </c>
      <c r="OE22" s="26"/>
      <c r="OF22" s="30">
        <f>SUM(OF3:OF21)</f>
        <v>29373</v>
      </c>
      <c r="OG22" s="28" t="e">
        <f>SUM(OG3:OG21)</f>
        <v>#N/A</v>
      </c>
      <c r="OH22" s="26"/>
      <c r="OI22" s="30">
        <f>SUM(OI3:OI21)</f>
        <v>28310</v>
      </c>
      <c r="OJ22" s="28" t="e">
        <f>SUM(OJ3:OJ21)</f>
        <v>#N/A</v>
      </c>
      <c r="OK22" s="26"/>
      <c r="OL22" s="30">
        <f>SUM(OL3:OL21)</f>
        <v>26898</v>
      </c>
      <c r="OM22" s="28" t="e">
        <f>SUM(OM3:OM21)</f>
        <v>#N/A</v>
      </c>
      <c r="ON22" s="26"/>
      <c r="OO22" s="30">
        <f>SUM(OO3:OO21)</f>
        <v>26039</v>
      </c>
      <c r="OP22" s="28" t="e">
        <f>SUM(OP3:OP21)</f>
        <v>#N/A</v>
      </c>
      <c r="OQ22" s="26"/>
      <c r="OR22" s="30">
        <f>SUM(OR3:OR21)</f>
        <v>25020</v>
      </c>
      <c r="OS22" s="28" t="e">
        <f>SUM(OS3:OS21)</f>
        <v>#N/A</v>
      </c>
      <c r="OT22" s="26"/>
      <c r="OU22" s="30">
        <f>SUM(OU3:OU21)</f>
        <v>25201</v>
      </c>
      <c r="OV22" s="28" t="e">
        <f>SUM(OV3:OV21)</f>
        <v>#N/A</v>
      </c>
      <c r="OW22" s="26"/>
      <c r="OX22" s="30">
        <f>SUM(OX3:OX21)</f>
        <v>26503</v>
      </c>
      <c r="OY22" s="28" t="e">
        <f>SUM(OY3:OY21)</f>
        <v>#N/A</v>
      </c>
      <c r="OZ22" s="26"/>
      <c r="PA22" s="30">
        <f>SUM(PA3:PA21)</f>
        <v>27590</v>
      </c>
      <c r="PB22" s="28" t="e">
        <f>SUM(PB3:PB21)</f>
        <v>#N/A</v>
      </c>
      <c r="PC22" s="26"/>
      <c r="PD22" s="30">
        <f>SUM(PD3:PD21)</f>
        <v>33743</v>
      </c>
      <c r="PE22" s="28" t="e">
        <f>SUM(PE3:PE21)</f>
        <v>#N/A</v>
      </c>
      <c r="PF22" s="26"/>
      <c r="PG22" s="30">
        <f>SUM(PG3:PG16)</f>
        <v>26135</v>
      </c>
      <c r="PH22" s="28" t="e">
        <f>SUM(PH3:PH16)</f>
        <v>#N/A</v>
      </c>
      <c r="PI22" s="26"/>
      <c r="PJ22" s="30">
        <f>SUM(PJ3:PJ16)</f>
        <v>22813</v>
      </c>
      <c r="PK22" s="28" t="e">
        <f>SUM(PK3:PK16)</f>
        <v>#N/A</v>
      </c>
      <c r="PL22" s="26"/>
      <c r="PM22" s="30">
        <f>SUM(PM3:PM16)</f>
        <v>24943</v>
      </c>
      <c r="PN22" s="28" t="e">
        <f>SUM(PN3:PN16)</f>
        <v>#N/A</v>
      </c>
      <c r="PO22" s="26"/>
      <c r="PP22" s="30">
        <f>SUM(PP3:PP16)</f>
        <v>27979</v>
      </c>
      <c r="PQ22" s="28" t="e">
        <f>SUM(PQ3:PQ16)</f>
        <v>#N/A</v>
      </c>
      <c r="PR22" s="26"/>
      <c r="PS22" s="30">
        <f>SUM(PS3:PS16)</f>
        <v>24066</v>
      </c>
      <c r="PT22" s="28" t="e">
        <f>SUM(PT3:PT16)</f>
        <v>#N/A</v>
      </c>
      <c r="PU22" s="26"/>
      <c r="PV22" s="30">
        <f>SUM(PV3:PV16)</f>
        <v>21752</v>
      </c>
      <c r="PW22" s="28" t="e">
        <f>SUM(PW3:PW16)</f>
        <v>#N/A</v>
      </c>
      <c r="PX22" s="26"/>
      <c r="PY22" s="30">
        <f>SUM(PY3:PY16)</f>
        <v>21404</v>
      </c>
      <c r="PZ22" s="28" t="e">
        <f>SUM(PZ3:PZ16)</f>
        <v>#N/A</v>
      </c>
      <c r="QA22" s="26"/>
      <c r="QB22" s="30">
        <f>SUM(QB3:QB16)</f>
        <v>19730</v>
      </c>
      <c r="QC22" s="28" t="e">
        <f>SUM(QC3:QC16)</f>
        <v>#N/A</v>
      </c>
      <c r="QD22" s="26"/>
      <c r="QE22" s="30">
        <f>SUM(QE3:QE16)</f>
        <v>18924</v>
      </c>
      <c r="QF22" s="28" t="e">
        <f>SUM(QF3:QF16)</f>
        <v>#N/A</v>
      </c>
      <c r="QG22" s="26"/>
      <c r="QH22" s="30">
        <f>SUM(QH3:QH16)</f>
        <v>20542</v>
      </c>
      <c r="QI22" s="31"/>
      <c r="QJ22" s="26"/>
      <c r="QK22" s="30">
        <f>SUM(QK3:QK16)</f>
        <v>21433</v>
      </c>
      <c r="QL22" s="31"/>
      <c r="QM22" s="26"/>
      <c r="QN22" s="30">
        <f>SUM(QN3:QN16)</f>
        <v>23165</v>
      </c>
      <c r="QO22" s="31"/>
      <c r="QP22" s="26"/>
      <c r="QQ22" s="30">
        <f>SUM(QQ3:QQ13)</f>
        <v>18733</v>
      </c>
      <c r="QR22" s="31"/>
      <c r="QS22" s="26"/>
      <c r="QT22" s="30">
        <f>SUM(QT3:QT13)</f>
        <v>16559</v>
      </c>
      <c r="QU22" s="31"/>
      <c r="QV22" s="26"/>
      <c r="QW22" s="30">
        <f>SUM(QW3:QW13)</f>
        <v>18323</v>
      </c>
      <c r="QX22" s="31"/>
      <c r="QY22" s="26"/>
      <c r="QZ22" s="30">
        <f>SUM(QZ3:QZ13)</f>
        <v>14655</v>
      </c>
      <c r="RA22" s="31"/>
      <c r="RB22" s="26"/>
      <c r="RC22" s="30">
        <f>SUM(RC3:RC13)</f>
        <v>13879</v>
      </c>
      <c r="RD22" s="31"/>
      <c r="RE22" s="26"/>
      <c r="RF22" s="30">
        <f>SUM(RF3:RF13)</f>
        <v>11915</v>
      </c>
      <c r="RG22" s="31"/>
      <c r="RH22" s="26"/>
      <c r="RI22" s="30">
        <f>SUM(RI3:RI13)</f>
        <v>11645</v>
      </c>
      <c r="RJ22" s="31"/>
      <c r="RK22" s="26"/>
      <c r="RL22" s="30">
        <f>SUM(RL3:RL13)</f>
        <v>11110</v>
      </c>
      <c r="RM22" s="31"/>
      <c r="RN22" s="26"/>
      <c r="RO22" s="30">
        <f>SUM(RO3:RO13)</f>
        <v>9748</v>
      </c>
      <c r="RP22" s="31"/>
      <c r="RQ22" s="26"/>
      <c r="RR22" s="30">
        <f>SUM(RR3:RR13)</f>
        <v>11353</v>
      </c>
      <c r="RS22" s="31"/>
      <c r="RT22" s="26"/>
      <c r="RU22" s="30">
        <f>SUM(RU3:RU13)</f>
        <v>11194</v>
      </c>
      <c r="RV22" s="31"/>
      <c r="RW22" s="26"/>
      <c r="RX22" s="30">
        <f>SUM(RX3:RX13)</f>
        <v>12414</v>
      </c>
      <c r="RY22" s="31"/>
      <c r="RZ22" s="26"/>
      <c r="SA22" s="30">
        <f>SUM(SA3:SA13)</f>
        <v>10146</v>
      </c>
      <c r="SB22" s="31"/>
      <c r="SC22" s="26"/>
      <c r="SD22" s="30">
        <f>SUM(SD3:SD10)</f>
        <v>5842</v>
      </c>
      <c r="SE22" s="31"/>
      <c r="SF22" s="26"/>
      <c r="SG22" s="30">
        <f>SUM(SG3:SG10)</f>
        <v>5417</v>
      </c>
      <c r="SH22" s="31"/>
      <c r="SI22" s="26"/>
      <c r="SJ22" s="30">
        <f>SUM(SJ3:SJ10)</f>
        <v>4627</v>
      </c>
      <c r="SK22" s="31"/>
      <c r="SL22" s="26"/>
      <c r="SM22" s="30">
        <f>SUM(SM3:SM10)</f>
        <v>3636</v>
      </c>
      <c r="SN22" s="28"/>
      <c r="SO22" s="26"/>
      <c r="SP22" s="30">
        <f>SUM(SP3:SP10)</f>
        <v>2951</v>
      </c>
      <c r="SQ22" s="28"/>
      <c r="SR22" s="32"/>
      <c r="SS22" s="30">
        <v>3802</v>
      </c>
      <c r="ST22" s="31"/>
      <c r="SU22" s="26"/>
      <c r="SV22" s="30">
        <f>SUM(SV3:SV10)</f>
        <v>1998</v>
      </c>
      <c r="SW22" s="31"/>
      <c r="SX22" s="26"/>
      <c r="SY22" s="31">
        <f>SUM(SY3:SY10)</f>
        <v>1084</v>
      </c>
    </row>
    <row r="23" spans="1:519" x14ac:dyDescent="0.2">
      <c r="FM23" s="33"/>
      <c r="FY23" s="34"/>
      <c r="SQ23" s="35"/>
      <c r="SR23" s="35"/>
    </row>
    <row r="24" spans="1:519" x14ac:dyDescent="0.2">
      <c r="B24" s="33"/>
      <c r="E24" s="33"/>
      <c r="H24" s="33"/>
      <c r="K24" s="33"/>
      <c r="N24" s="33"/>
      <c r="Q24" s="33"/>
      <c r="T24" s="33"/>
      <c r="Z24" s="33"/>
      <c r="AC24" s="33"/>
      <c r="AF24" s="33"/>
      <c r="AI24" s="33"/>
      <c r="AL24" s="33"/>
      <c r="AO24" s="33"/>
      <c r="AR24" s="33"/>
      <c r="AU24" s="33"/>
      <c r="AX24" s="33"/>
      <c r="BA24" s="33"/>
      <c r="BD24" s="33"/>
      <c r="BG24" s="33"/>
      <c r="BJ24" s="33"/>
      <c r="BM24" s="33"/>
      <c r="BP24" s="33"/>
      <c r="BS24" s="33"/>
      <c r="BV24" s="33"/>
      <c r="BY24" s="33"/>
      <c r="CB24" s="33"/>
      <c r="CE24" s="33"/>
      <c r="CH24" s="33"/>
      <c r="CK24" s="33"/>
      <c r="CN24" s="33"/>
      <c r="CQ24" s="33"/>
      <c r="CT24" s="33"/>
      <c r="CW24" s="33"/>
      <c r="CZ24" s="33"/>
      <c r="DC24" s="33"/>
      <c r="DF24" s="33"/>
      <c r="DI24" s="33"/>
      <c r="DL24" s="33"/>
      <c r="DO24" s="33"/>
      <c r="DR24" s="33"/>
      <c r="DU24" s="33"/>
      <c r="DX24" s="33"/>
      <c r="EA24" s="33"/>
      <c r="ED24" s="33"/>
      <c r="EG24" s="33"/>
      <c r="EM24" s="33"/>
      <c r="EP24" s="33"/>
      <c r="EQ24" s="36"/>
      <c r="FB24" s="33"/>
      <c r="FE24" s="33"/>
      <c r="FH24" s="33"/>
      <c r="FQ24" s="33"/>
      <c r="FY24" s="37"/>
      <c r="GH24" s="36"/>
      <c r="HR24" s="36"/>
      <c r="RW24" s="38"/>
      <c r="RX24" s="38"/>
      <c r="SQ24" s="35"/>
      <c r="SR24" s="35"/>
    </row>
    <row r="25" spans="1:519" x14ac:dyDescent="0.2">
      <c r="DW25" s="36"/>
      <c r="DX25" s="36"/>
      <c r="DY25" s="36"/>
      <c r="DZ25" s="36"/>
      <c r="EA25" s="36"/>
      <c r="EB25" s="36"/>
      <c r="EC25" s="36" t="s">
        <v>1221</v>
      </c>
      <c r="ED25" s="36"/>
      <c r="EF25" s="36"/>
      <c r="EG25" s="36"/>
      <c r="EI25" s="36"/>
      <c r="EJ25" s="36"/>
      <c r="EL25" s="36"/>
      <c r="EM25" s="36"/>
      <c r="EN25" s="36"/>
      <c r="EO25" s="36"/>
      <c r="EP25" s="36"/>
      <c r="EQ25" s="36"/>
      <c r="ER25" s="36"/>
      <c r="ES25" s="36"/>
      <c r="ET25" s="36"/>
      <c r="EU25" s="36"/>
      <c r="EV25" s="36"/>
      <c r="EW25" s="36"/>
      <c r="EX25" s="36"/>
      <c r="EY25" s="36"/>
      <c r="EZ25" s="36"/>
      <c r="FA25" s="36"/>
      <c r="FB25" s="36"/>
      <c r="FC25" s="36"/>
      <c r="FD25" s="36"/>
      <c r="FE25" s="36"/>
      <c r="FF25" s="36"/>
      <c r="FG25" s="36"/>
      <c r="FH25" s="36"/>
      <c r="FI25" s="36"/>
      <c r="FJ25" s="36"/>
      <c r="FK25" s="36"/>
      <c r="FL25" s="36"/>
      <c r="FM25" s="36"/>
      <c r="FN25" s="36"/>
      <c r="FO25" s="36"/>
      <c r="FP25" s="36"/>
      <c r="FQ25" s="36"/>
      <c r="FR25" s="36"/>
      <c r="FS25" s="36"/>
      <c r="FT25" s="36"/>
      <c r="FU25" s="36"/>
      <c r="FY25" s="34"/>
      <c r="FZ25" s="16" t="s">
        <v>1222</v>
      </c>
      <c r="GB25" s="16">
        <v>70.8</v>
      </c>
      <c r="GE25" s="16">
        <v>71.900000000000006</v>
      </c>
      <c r="GH25" s="16">
        <v>70.599999999999994</v>
      </c>
      <c r="GK25" s="16">
        <v>71.099999999999994</v>
      </c>
      <c r="GN25" s="16">
        <v>66.400000000000006</v>
      </c>
      <c r="GQ25" s="16">
        <v>72.7</v>
      </c>
      <c r="GT25" s="16">
        <v>81.5</v>
      </c>
      <c r="GW25" s="16">
        <v>95.1</v>
      </c>
      <c r="GZ25" s="16">
        <v>83.2</v>
      </c>
      <c r="HC25" s="16">
        <v>72.3</v>
      </c>
      <c r="HF25" s="16">
        <v>91.2</v>
      </c>
      <c r="HI25" s="16">
        <v>78.7</v>
      </c>
      <c r="HL25" s="16">
        <v>78.7</v>
      </c>
      <c r="HO25" s="16">
        <v>75.900000000000006</v>
      </c>
      <c r="HR25" s="16">
        <v>78.400000000000006</v>
      </c>
      <c r="HU25" s="16">
        <v>73.099999999999994</v>
      </c>
      <c r="HX25" s="16">
        <v>70.7</v>
      </c>
      <c r="IA25" s="16">
        <v>73.900000000000006</v>
      </c>
      <c r="ID25" s="16">
        <v>79.7</v>
      </c>
      <c r="IG25" s="16">
        <v>93</v>
      </c>
      <c r="IJ25" s="16">
        <v>72.099999999999994</v>
      </c>
      <c r="IM25" s="16">
        <v>71.599999999999994</v>
      </c>
      <c r="IP25" s="16">
        <v>88.7</v>
      </c>
      <c r="IS25" s="16">
        <v>74.2</v>
      </c>
      <c r="IV25" s="16">
        <v>70.599999999999994</v>
      </c>
      <c r="IY25" s="16">
        <v>70.3</v>
      </c>
      <c r="JB25" s="16">
        <v>73.099999999999994</v>
      </c>
      <c r="JE25" s="16">
        <v>69</v>
      </c>
      <c r="JH25" s="16">
        <v>64.599999999999994</v>
      </c>
      <c r="JK25" s="16">
        <v>71.400000000000006</v>
      </c>
      <c r="JN25" s="16">
        <v>86.4</v>
      </c>
      <c r="JQ25" s="16">
        <v>103</v>
      </c>
      <c r="JT25" s="16">
        <v>88.1</v>
      </c>
      <c r="JW25" s="16">
        <v>77.599999999999994</v>
      </c>
      <c r="JZ25" s="16">
        <v>79.2</v>
      </c>
      <c r="KC25" s="16">
        <v>73.5</v>
      </c>
      <c r="KF25" s="16">
        <v>70.900000000000006</v>
      </c>
      <c r="KI25" s="16">
        <v>68.8</v>
      </c>
      <c r="KL25" s="16">
        <v>71.400000000000006</v>
      </c>
      <c r="KO25" s="16">
        <v>68.599999999999994</v>
      </c>
      <c r="KR25" s="16">
        <v>69.2</v>
      </c>
      <c r="KU25" s="16">
        <v>75.8</v>
      </c>
      <c r="KX25" s="16">
        <v>76.3</v>
      </c>
      <c r="LA25" s="16">
        <v>98.8</v>
      </c>
      <c r="LD25" s="16">
        <v>78.8</v>
      </c>
      <c r="LG25" s="16">
        <v>68.099999999999994</v>
      </c>
      <c r="LJ25" s="16">
        <v>90.1</v>
      </c>
      <c r="LM25" s="16">
        <v>90.1</v>
      </c>
      <c r="LP25" s="16">
        <v>72.3</v>
      </c>
      <c r="LS25" s="16">
        <v>70.900000000000006</v>
      </c>
      <c r="LV25" s="16">
        <v>72.7</v>
      </c>
      <c r="LY25" s="16">
        <v>68.5</v>
      </c>
      <c r="MB25" s="16">
        <v>68</v>
      </c>
      <c r="ME25" s="16">
        <v>70.099999999999994</v>
      </c>
      <c r="MH25" s="16">
        <v>74.400000000000006</v>
      </c>
      <c r="MK25" s="16">
        <v>83.1</v>
      </c>
      <c r="MN25" s="16">
        <v>75.5</v>
      </c>
      <c r="MQ25" s="16">
        <v>60.2</v>
      </c>
      <c r="MT25" s="16">
        <v>88.2</v>
      </c>
      <c r="MW25" s="16">
        <v>72.5</v>
      </c>
      <c r="MZ25" s="16">
        <v>74.3</v>
      </c>
      <c r="NC25" s="16">
        <v>72.5</v>
      </c>
      <c r="NF25" s="16">
        <v>72.2</v>
      </c>
      <c r="NI25" s="16">
        <v>46.9</v>
      </c>
      <c r="NL25" s="16">
        <v>48.3</v>
      </c>
      <c r="NO25" s="16">
        <v>51.3</v>
      </c>
      <c r="NR25" s="16">
        <v>92.4</v>
      </c>
      <c r="NU25" s="16">
        <v>64.7</v>
      </c>
      <c r="NX25" s="16">
        <v>53.2</v>
      </c>
      <c r="OA25" s="16">
        <v>68.099999999999994</v>
      </c>
      <c r="OD25" s="16">
        <v>91.9</v>
      </c>
      <c r="OG25" s="16">
        <v>79.900000000000006</v>
      </c>
      <c r="OJ25" s="16">
        <v>78.7</v>
      </c>
      <c r="OM25" s="16">
        <v>76.900000000000006</v>
      </c>
      <c r="OP25" s="16">
        <v>75.5</v>
      </c>
      <c r="OS25" s="16">
        <v>78.900000000000006</v>
      </c>
      <c r="OV25" s="16">
        <v>77.7</v>
      </c>
      <c r="OY25" s="16">
        <v>83.9</v>
      </c>
      <c r="PB25" s="16">
        <v>89.9</v>
      </c>
      <c r="PE25" s="16">
        <v>102.1</v>
      </c>
      <c r="PH25" s="16">
        <v>79.400000000000006</v>
      </c>
      <c r="PK25" s="16">
        <v>66.2</v>
      </c>
      <c r="PN25" s="16">
        <v>90.6</v>
      </c>
      <c r="PQ25" s="16">
        <v>79.5</v>
      </c>
      <c r="PT25" s="16">
        <v>80</v>
      </c>
      <c r="PW25" s="16">
        <v>70.8</v>
      </c>
      <c r="PZ25" s="16">
        <v>71.400000000000006</v>
      </c>
      <c r="QC25" s="16">
        <v>69.400000000000006</v>
      </c>
      <c r="QF25" s="16">
        <v>69.3</v>
      </c>
      <c r="QI25" s="16">
        <v>73.599999999999994</v>
      </c>
      <c r="QL25" s="16">
        <v>81.5</v>
      </c>
      <c r="QO25" s="16">
        <v>80</v>
      </c>
      <c r="QR25" s="16">
        <v>67.8</v>
      </c>
      <c r="QU25" s="16">
        <v>55.2</v>
      </c>
      <c r="QX25" s="16">
        <v>73</v>
      </c>
      <c r="RA25" s="16">
        <v>62.7</v>
      </c>
      <c r="RD25" s="16">
        <v>62.7</v>
      </c>
      <c r="RQ25" s="16" t="s">
        <v>1223</v>
      </c>
      <c r="RS25" s="35"/>
      <c r="RU25" s="16">
        <v>1326</v>
      </c>
      <c r="RV25" s="35">
        <f>RU25/RU22</f>
        <v>0.11845631588350902</v>
      </c>
      <c r="RX25" s="16">
        <v>1855</v>
      </c>
      <c r="RY25" s="35">
        <f>RX25/RX22</f>
        <v>0.1494280650878041</v>
      </c>
      <c r="SA25" s="16">
        <v>1427</v>
      </c>
      <c r="SB25" s="35">
        <f>SA25/SA22</f>
        <v>0.14064656022077665</v>
      </c>
      <c r="SD25" s="16">
        <v>1062</v>
      </c>
      <c r="SE25" s="35">
        <f>SD25/SD22</f>
        <v>0.18178705922629237</v>
      </c>
      <c r="SG25" s="16">
        <v>2360</v>
      </c>
      <c r="SH25" s="35">
        <f>SG25/SG22</f>
        <v>0.43566549750784567</v>
      </c>
      <c r="SJ25" s="16">
        <v>974</v>
      </c>
      <c r="SK25" s="35">
        <f>SJ25/SJ22</f>
        <v>0.21050356602550249</v>
      </c>
      <c r="SM25" s="16">
        <v>799</v>
      </c>
      <c r="SN25" s="35">
        <f>SM25/SM22</f>
        <v>0.21974697469746976</v>
      </c>
      <c r="SR25" s="35"/>
    </row>
    <row r="26" spans="1:519" x14ac:dyDescent="0.2">
      <c r="DW26" s="33"/>
      <c r="DX26" s="33"/>
      <c r="DY26" s="33"/>
      <c r="DZ26" s="33"/>
      <c r="EA26" s="33"/>
      <c r="EB26" s="33"/>
      <c r="EC26" s="33" t="s">
        <v>1224</v>
      </c>
      <c r="ED26" s="33"/>
      <c r="EE26" s="33">
        <v>6383</v>
      </c>
      <c r="EF26" s="33"/>
      <c r="EG26" s="33"/>
      <c r="EH26" s="33">
        <v>5101</v>
      </c>
      <c r="EI26" s="33"/>
      <c r="EJ26" s="33"/>
      <c r="EK26" s="33">
        <v>5101</v>
      </c>
      <c r="EL26" s="33"/>
      <c r="EM26" s="33"/>
      <c r="EN26" s="33">
        <v>4808</v>
      </c>
      <c r="EO26" s="33"/>
      <c r="EP26" s="33"/>
      <c r="EQ26" s="33">
        <v>5737</v>
      </c>
      <c r="ER26" s="33"/>
      <c r="ES26" s="33"/>
      <c r="ET26" s="33">
        <v>5785</v>
      </c>
      <c r="EU26" s="33"/>
      <c r="EV26" s="33"/>
      <c r="EW26" s="33">
        <v>5772</v>
      </c>
      <c r="EX26" s="33"/>
      <c r="EY26" s="33"/>
      <c r="EZ26" s="33">
        <v>5763</v>
      </c>
      <c r="FA26" s="33"/>
      <c r="FB26" s="33"/>
      <c r="FC26" s="33">
        <v>5714</v>
      </c>
      <c r="FD26" s="33"/>
      <c r="FE26" s="33"/>
      <c r="FF26" s="33">
        <v>5562</v>
      </c>
      <c r="FG26" s="33"/>
      <c r="FH26" s="33"/>
      <c r="FI26" s="33">
        <v>6149</v>
      </c>
      <c r="FJ26" s="33"/>
      <c r="FL26" s="33">
        <v>6887</v>
      </c>
      <c r="FM26" s="33"/>
      <c r="FN26" s="33"/>
      <c r="FO26" s="33">
        <v>6349</v>
      </c>
      <c r="FP26" s="33"/>
      <c r="FQ26" s="33"/>
      <c r="FR26" s="33">
        <v>5740</v>
      </c>
      <c r="FS26" s="33"/>
      <c r="FT26" s="33"/>
      <c r="FU26" s="33">
        <v>5721</v>
      </c>
      <c r="FX26" s="33">
        <v>6323</v>
      </c>
      <c r="FY26" s="34"/>
      <c r="FZ26" s="16" t="s">
        <v>1225</v>
      </c>
      <c r="GB26" s="16">
        <v>53.9</v>
      </c>
      <c r="GE26" s="16">
        <v>54.1</v>
      </c>
      <c r="GH26" s="16">
        <v>53.3</v>
      </c>
      <c r="GK26" s="16">
        <v>53.8</v>
      </c>
      <c r="GN26" s="16">
        <v>48.7</v>
      </c>
      <c r="GQ26" s="16">
        <v>55.4</v>
      </c>
      <c r="GT26" s="16">
        <v>59.4</v>
      </c>
      <c r="GW26" s="16">
        <v>70.599999999999994</v>
      </c>
      <c r="GZ26" s="16">
        <v>60.2</v>
      </c>
      <c r="HC26" s="16">
        <v>53.6</v>
      </c>
      <c r="HF26" s="16">
        <v>61.1</v>
      </c>
      <c r="HI26" s="16">
        <v>56.5</v>
      </c>
      <c r="HL26" s="16">
        <v>56.6</v>
      </c>
      <c r="HO26" s="16">
        <v>55.3</v>
      </c>
      <c r="HR26" s="16">
        <v>57.1</v>
      </c>
      <c r="HU26" s="16">
        <v>52.5</v>
      </c>
      <c r="HX26" s="16">
        <v>50.3</v>
      </c>
      <c r="IA26" s="16">
        <v>52.8</v>
      </c>
      <c r="ID26" s="16">
        <v>56.9</v>
      </c>
      <c r="IG26" s="16">
        <v>67.8</v>
      </c>
      <c r="IJ26" s="16">
        <v>50.5</v>
      </c>
      <c r="IM26" s="16">
        <v>50.4</v>
      </c>
      <c r="IP26" s="16">
        <v>57.8</v>
      </c>
      <c r="IS26" s="16">
        <v>52.3</v>
      </c>
      <c r="IV26" s="16">
        <v>48.8</v>
      </c>
      <c r="IY26" s="16">
        <v>49</v>
      </c>
      <c r="JB26" s="16">
        <v>50.5</v>
      </c>
      <c r="JE26" s="16">
        <v>47.4</v>
      </c>
      <c r="JH26" s="16">
        <v>44.5</v>
      </c>
      <c r="JK26" s="16">
        <v>48.8</v>
      </c>
      <c r="JN26" s="16">
        <v>58.6</v>
      </c>
      <c r="JQ26" s="16">
        <v>78</v>
      </c>
      <c r="JT26" s="16">
        <v>66.599999999999994</v>
      </c>
      <c r="JW26" s="16">
        <v>58.8</v>
      </c>
      <c r="JZ26" s="16">
        <v>49.1</v>
      </c>
      <c r="KC26" s="16">
        <v>51.5</v>
      </c>
      <c r="KF26" s="16">
        <v>48.7</v>
      </c>
      <c r="KI26" s="16">
        <v>47.8</v>
      </c>
      <c r="KL26" s="16">
        <v>48.5</v>
      </c>
      <c r="KO26" s="16">
        <v>46.5</v>
      </c>
      <c r="KR26" s="16">
        <v>47.7</v>
      </c>
      <c r="KU26" s="16">
        <v>52.4</v>
      </c>
      <c r="KX26" s="16">
        <v>53.2</v>
      </c>
      <c r="LA26" s="16">
        <v>70.400000000000006</v>
      </c>
      <c r="LD26" s="16">
        <v>54</v>
      </c>
      <c r="LG26" s="16">
        <v>48.2</v>
      </c>
      <c r="LJ26" s="16">
        <v>55.1</v>
      </c>
      <c r="LM26" s="16">
        <v>66.7</v>
      </c>
      <c r="LP26" s="16">
        <v>49.3</v>
      </c>
      <c r="LS26" s="16">
        <v>48.5</v>
      </c>
      <c r="LV26" s="16">
        <v>48.2</v>
      </c>
      <c r="LY26" s="16">
        <v>45.6</v>
      </c>
      <c r="MB26" s="16">
        <v>45.6</v>
      </c>
      <c r="ME26" s="16">
        <v>48.1</v>
      </c>
      <c r="MH26" s="16">
        <v>51.8</v>
      </c>
      <c r="MK26" s="16">
        <v>59.1</v>
      </c>
      <c r="MN26" s="16">
        <v>52.1</v>
      </c>
      <c r="MQ26" s="16">
        <v>42.2</v>
      </c>
      <c r="MT26" s="16">
        <v>52.9</v>
      </c>
      <c r="MW26" s="16">
        <v>49.5</v>
      </c>
      <c r="MZ26" s="16">
        <v>51.2</v>
      </c>
      <c r="NC26" s="16">
        <v>49.4</v>
      </c>
      <c r="NF26" s="16">
        <v>48.7</v>
      </c>
      <c r="NI26" s="16">
        <v>69.599999999999994</v>
      </c>
      <c r="NL26" s="16">
        <v>75.5</v>
      </c>
      <c r="NO26" s="16">
        <v>75.099999999999994</v>
      </c>
      <c r="NR26" s="16">
        <v>65</v>
      </c>
      <c r="NU26" s="16">
        <v>92.8</v>
      </c>
      <c r="NX26" s="16">
        <v>78.400000000000006</v>
      </c>
      <c r="OA26" s="16">
        <v>48.3</v>
      </c>
      <c r="OD26" s="16">
        <v>57.2</v>
      </c>
      <c r="OG26" s="16">
        <v>56.6</v>
      </c>
      <c r="OJ26" s="16">
        <v>55.7</v>
      </c>
      <c r="OM26" s="16">
        <v>54.3</v>
      </c>
      <c r="OP26" s="16">
        <v>52.2</v>
      </c>
      <c r="OS26" s="16">
        <v>53.9</v>
      </c>
      <c r="OV26" s="16">
        <v>53.4</v>
      </c>
      <c r="OY26" s="16">
        <v>57.2</v>
      </c>
      <c r="PB26" s="16">
        <v>62.7</v>
      </c>
      <c r="PE26" s="16">
        <v>73.099999999999994</v>
      </c>
      <c r="PH26" s="16">
        <v>55.5</v>
      </c>
      <c r="PK26" s="16">
        <v>47.8</v>
      </c>
      <c r="PN26" s="16">
        <v>59.5</v>
      </c>
      <c r="PQ26" s="16">
        <v>59.7</v>
      </c>
      <c r="PT26" s="16">
        <v>59.9</v>
      </c>
      <c r="PW26" s="16">
        <v>54</v>
      </c>
      <c r="PZ26" s="16">
        <v>55.4</v>
      </c>
      <c r="QC26" s="16">
        <v>54.3</v>
      </c>
      <c r="QF26" s="16">
        <v>54.8</v>
      </c>
      <c r="QI26" s="16">
        <v>60.2</v>
      </c>
      <c r="QL26" s="16">
        <v>67.2</v>
      </c>
      <c r="QO26" s="16">
        <v>66.7</v>
      </c>
      <c r="QR26" s="16">
        <v>57.4</v>
      </c>
      <c r="QU26" s="16">
        <v>47.9</v>
      </c>
      <c r="QX26" s="16">
        <v>59.4</v>
      </c>
      <c r="RA26" s="16">
        <v>55</v>
      </c>
      <c r="RD26" s="16">
        <v>55.3</v>
      </c>
      <c r="RF26" s="16">
        <v>55.5</v>
      </c>
      <c r="RI26" s="16">
        <v>54.9</v>
      </c>
      <c r="RL26" s="16">
        <v>50.1</v>
      </c>
      <c r="RO26" s="16">
        <v>47.6</v>
      </c>
      <c r="RR26" s="39">
        <v>56.3</v>
      </c>
      <c r="RU26" s="39" t="s">
        <v>1226</v>
      </c>
      <c r="RX26" s="16">
        <v>61.1</v>
      </c>
      <c r="SA26" s="40">
        <v>53.5</v>
      </c>
      <c r="SD26" s="40">
        <v>46</v>
      </c>
      <c r="SG26" s="16">
        <v>51.1</v>
      </c>
      <c r="SJ26" s="16">
        <v>50.8</v>
      </c>
      <c r="SM26" s="16">
        <v>48.5</v>
      </c>
      <c r="SP26" s="16">
        <v>46.9</v>
      </c>
      <c r="SQ26" s="35"/>
      <c r="SR26" s="35"/>
      <c r="SS26" s="16">
        <v>45.2</v>
      </c>
    </row>
    <row r="27" spans="1:519" x14ac:dyDescent="0.2">
      <c r="DW27" s="41"/>
      <c r="DX27" s="41"/>
      <c r="DY27" s="41"/>
      <c r="DZ27" s="41"/>
      <c r="EA27" s="41"/>
      <c r="EB27" s="41"/>
      <c r="EC27" s="41" t="s">
        <v>1227</v>
      </c>
      <c r="ED27" s="41"/>
      <c r="EE27" s="41">
        <v>0.84299999999999997</v>
      </c>
      <c r="EF27" s="41"/>
      <c r="EG27" s="41"/>
      <c r="EH27" s="41">
        <v>0.77100000000000002</v>
      </c>
      <c r="EI27" s="41"/>
      <c r="EJ27" s="41"/>
      <c r="EK27" s="41">
        <v>0.76900000000000002</v>
      </c>
      <c r="EL27" s="41"/>
      <c r="EM27" s="41"/>
      <c r="EN27" s="41">
        <v>0.94099999999999995</v>
      </c>
      <c r="EO27" s="41"/>
      <c r="EP27" s="41"/>
      <c r="EQ27" s="41">
        <v>0.91200000000000003</v>
      </c>
      <c r="ER27" s="41"/>
      <c r="ES27" s="41"/>
      <c r="ET27" s="41">
        <v>0.79400000000000004</v>
      </c>
      <c r="EU27" s="41"/>
      <c r="EV27" s="41"/>
      <c r="EW27" s="41">
        <v>0.95299999999999996</v>
      </c>
      <c r="EX27" s="41"/>
      <c r="EY27" s="41"/>
      <c r="EZ27" s="41">
        <v>0.999</v>
      </c>
      <c r="FA27" s="41"/>
      <c r="FB27" s="41"/>
      <c r="FC27" s="41">
        <v>0.79</v>
      </c>
      <c r="FD27" s="41"/>
      <c r="FE27" s="41"/>
      <c r="FF27" s="41">
        <v>0.90400000000000003</v>
      </c>
      <c r="FG27" s="41"/>
      <c r="FH27" s="41"/>
      <c r="FI27" s="41">
        <v>0.77600000000000002</v>
      </c>
      <c r="FJ27" s="41"/>
      <c r="FL27" s="41">
        <v>0.65900000000000003</v>
      </c>
      <c r="FM27" s="41"/>
      <c r="FN27" s="41"/>
      <c r="FO27" s="41">
        <v>0.71699999999999997</v>
      </c>
      <c r="FP27" s="41"/>
      <c r="FQ27" s="41"/>
      <c r="FR27" s="41">
        <v>0.65200000000000002</v>
      </c>
      <c r="FS27" s="41"/>
      <c r="FT27" s="41"/>
      <c r="FU27" s="41">
        <v>0.74</v>
      </c>
      <c r="FX27" s="33"/>
      <c r="FY27" s="34"/>
      <c r="KV27" s="36"/>
    </row>
    <row r="28" spans="1:519" x14ac:dyDescent="0.2">
      <c r="DW28" s="41"/>
      <c r="DX28" s="41"/>
      <c r="DY28" s="41"/>
      <c r="DZ28" s="41"/>
      <c r="EA28" s="41"/>
      <c r="EB28" s="41"/>
      <c r="EC28" s="41" t="s">
        <v>1228</v>
      </c>
      <c r="ED28" s="41"/>
      <c r="EE28" s="41">
        <v>0.79400000000000004</v>
      </c>
      <c r="EF28" s="41"/>
      <c r="EG28" s="41"/>
      <c r="EH28" s="41">
        <v>0.77</v>
      </c>
      <c r="EI28" s="41"/>
      <c r="EJ28" s="41"/>
      <c r="EK28" s="41">
        <v>0.76900000000000002</v>
      </c>
      <c r="EL28" s="41"/>
      <c r="EM28" s="41"/>
      <c r="EN28" s="41">
        <v>0.88</v>
      </c>
      <c r="EO28" s="41"/>
      <c r="EP28" s="41"/>
      <c r="EQ28" s="41">
        <v>0.86799999999999999</v>
      </c>
      <c r="ER28" s="41"/>
      <c r="ES28" s="41"/>
      <c r="ET28" s="41">
        <v>0.85799999999999998</v>
      </c>
      <c r="EU28" s="41"/>
      <c r="EV28" s="41"/>
      <c r="EW28" s="41">
        <v>0.85799999999999998</v>
      </c>
      <c r="EX28" s="41"/>
      <c r="EY28" s="41"/>
      <c r="EZ28" s="41">
        <v>0.84099999999999997</v>
      </c>
      <c r="FA28" s="41"/>
      <c r="FB28" s="41"/>
      <c r="FC28" s="41">
        <v>0.81599999999999995</v>
      </c>
      <c r="FD28" s="41"/>
      <c r="FE28" s="41"/>
      <c r="FF28" s="41">
        <v>0.81</v>
      </c>
      <c r="FG28" s="41"/>
      <c r="FH28" s="41"/>
      <c r="FI28" s="41">
        <v>0.78100000000000003</v>
      </c>
      <c r="FJ28" s="41"/>
      <c r="FL28" s="41">
        <v>0.78800000000000003</v>
      </c>
      <c r="FM28" s="41"/>
      <c r="FN28" s="41"/>
      <c r="FO28" s="41">
        <v>0.74399999999999999</v>
      </c>
      <c r="FP28" s="41"/>
      <c r="FQ28" s="41"/>
      <c r="FR28" s="41">
        <v>0.70499999999999996</v>
      </c>
      <c r="FS28" s="41"/>
      <c r="FT28" s="41"/>
      <c r="FU28" s="41">
        <v>0.74</v>
      </c>
      <c r="FX28" s="33"/>
      <c r="FY28" s="34"/>
      <c r="IB28" s="36"/>
      <c r="IQ28" s="36"/>
      <c r="KV28" s="33"/>
      <c r="RQ28" s="16" t="s">
        <v>1229</v>
      </c>
      <c r="RR28" s="35"/>
      <c r="RU28" s="35" t="e">
        <f>100%-#REF!</f>
        <v>#REF!</v>
      </c>
      <c r="RX28" s="35" t="e">
        <f>100%-#REF!</f>
        <v>#REF!</v>
      </c>
      <c r="SA28" s="35" t="e">
        <f>100%-#REF!</f>
        <v>#REF!</v>
      </c>
      <c r="SD28" s="35" t="e">
        <f>100%-#REF!</f>
        <v>#REF!</v>
      </c>
      <c r="SG28" s="35" t="e">
        <f>100%-#REF!</f>
        <v>#REF!</v>
      </c>
      <c r="SN28" s="35"/>
      <c r="SQ28" s="35"/>
      <c r="SR28" s="35"/>
      <c r="SS28" s="35"/>
    </row>
    <row r="29" spans="1:519" s="38" customFormat="1" x14ac:dyDescent="0.2">
      <c r="FV29" s="36"/>
      <c r="FW29" s="36"/>
      <c r="FX29" s="42"/>
      <c r="FY29" s="37"/>
      <c r="FZ29" s="36" t="s">
        <v>1221</v>
      </c>
      <c r="GA29" s="36"/>
      <c r="GB29" s="36"/>
      <c r="GC29" s="36"/>
      <c r="GD29" s="36"/>
      <c r="GE29" s="36"/>
      <c r="GF29" s="36"/>
      <c r="GG29" s="36"/>
      <c r="GH29" s="36"/>
      <c r="GI29" s="36"/>
      <c r="GJ29" s="36"/>
      <c r="GK29" s="36"/>
      <c r="GL29" s="36"/>
      <c r="GM29" s="36"/>
      <c r="GN29" s="36"/>
      <c r="GO29" s="36"/>
      <c r="GP29" s="36"/>
      <c r="GQ29" s="36"/>
      <c r="GR29" s="36"/>
      <c r="GS29" s="36"/>
      <c r="GT29" s="36"/>
      <c r="GU29" s="36"/>
      <c r="GV29" s="36"/>
      <c r="GW29" s="36"/>
      <c r="GX29" s="36"/>
      <c r="GY29" s="36"/>
      <c r="GZ29" s="36"/>
      <c r="HA29" s="36"/>
      <c r="HB29" s="36"/>
      <c r="HC29" s="36"/>
      <c r="HD29" s="36"/>
      <c r="HE29" s="36"/>
      <c r="HF29" s="36"/>
      <c r="HG29" s="36"/>
      <c r="HH29" s="36"/>
      <c r="HI29" s="36"/>
      <c r="HJ29" s="36"/>
      <c r="HK29" s="36"/>
      <c r="HL29" s="36"/>
      <c r="HM29" s="36"/>
      <c r="HN29" s="36"/>
      <c r="HO29" s="36"/>
      <c r="HP29" s="36"/>
      <c r="HQ29" s="36"/>
      <c r="HR29" s="36"/>
      <c r="HS29" s="36"/>
      <c r="HT29" s="36"/>
      <c r="HU29" s="36"/>
      <c r="HV29" s="36"/>
      <c r="HW29" s="36"/>
      <c r="HX29" s="36"/>
      <c r="HY29" s="36"/>
      <c r="HZ29" s="36"/>
      <c r="IA29" s="36"/>
      <c r="IB29" s="33"/>
      <c r="IC29" s="36"/>
      <c r="ID29" s="36"/>
      <c r="IE29" s="36"/>
      <c r="IF29" s="36"/>
      <c r="IG29" s="36"/>
      <c r="IH29" s="36"/>
      <c r="II29" s="36"/>
      <c r="IJ29" s="36"/>
      <c r="IK29" s="36"/>
      <c r="IL29" s="36"/>
      <c r="IM29" s="36"/>
      <c r="IN29" s="36"/>
      <c r="IO29" s="36"/>
      <c r="IP29" s="36"/>
      <c r="IQ29" s="33"/>
      <c r="IR29" s="36"/>
      <c r="IS29" s="36"/>
      <c r="IT29" s="36"/>
      <c r="IU29" s="36"/>
      <c r="IV29" s="36"/>
      <c r="IW29" s="36"/>
      <c r="IX29" s="36"/>
      <c r="IY29" s="36"/>
      <c r="IZ29" s="36"/>
      <c r="JA29" s="36"/>
      <c r="JB29" s="36"/>
      <c r="JC29" s="36"/>
      <c r="JD29" s="36"/>
      <c r="JE29" s="36"/>
      <c r="JF29" s="36"/>
      <c r="JG29" s="36"/>
      <c r="JH29" s="36"/>
      <c r="JI29" s="36"/>
      <c r="JJ29" s="36"/>
      <c r="JK29" s="36"/>
      <c r="JL29" s="36"/>
      <c r="JM29" s="36"/>
      <c r="JN29" s="36"/>
      <c r="JO29" s="36"/>
      <c r="JP29" s="36"/>
      <c r="JQ29" s="36"/>
      <c r="JR29" s="36"/>
      <c r="JS29" s="36"/>
      <c r="JT29" s="36"/>
      <c r="JU29" s="36"/>
      <c r="JV29" s="36"/>
      <c r="JW29" s="36"/>
      <c r="JX29" s="36"/>
      <c r="JY29" s="36"/>
      <c r="JZ29" s="36"/>
      <c r="KA29" s="36"/>
      <c r="KB29" s="36"/>
      <c r="KC29" s="36"/>
      <c r="KD29" s="36"/>
      <c r="KE29" s="36"/>
      <c r="KF29" s="36"/>
      <c r="KG29" s="36"/>
      <c r="KH29" s="36"/>
      <c r="KI29" s="36"/>
      <c r="KJ29" s="36"/>
      <c r="KK29" s="36"/>
      <c r="KL29" s="36"/>
      <c r="KM29" s="36"/>
      <c r="KN29" s="36"/>
      <c r="KO29" s="36"/>
      <c r="KP29" s="36"/>
      <c r="KQ29" s="36"/>
      <c r="KR29" s="36"/>
      <c r="KS29" s="36"/>
      <c r="KT29" s="36"/>
      <c r="KU29" s="36"/>
      <c r="KX29" s="36"/>
      <c r="KY29" s="36"/>
      <c r="KZ29" s="36"/>
      <c r="LA29" s="36"/>
      <c r="LB29" s="36"/>
      <c r="LC29" s="36"/>
      <c r="LD29" s="36"/>
      <c r="LE29" s="36"/>
      <c r="LF29" s="36"/>
      <c r="LG29" s="36"/>
      <c r="LH29" s="36"/>
      <c r="LI29" s="36"/>
      <c r="LJ29" s="36"/>
      <c r="LK29" s="36"/>
      <c r="LL29" s="36"/>
      <c r="LM29" s="36"/>
      <c r="LN29" s="36"/>
      <c r="LO29" s="36"/>
      <c r="LP29" s="36"/>
      <c r="LQ29" s="36"/>
      <c r="LR29" s="36"/>
      <c r="LS29" s="36"/>
      <c r="LT29" s="36"/>
      <c r="LU29" s="36"/>
      <c r="LV29" s="36"/>
      <c r="LW29" s="36"/>
      <c r="LX29" s="36"/>
      <c r="LY29" s="36"/>
      <c r="LZ29" s="36"/>
      <c r="MA29" s="36"/>
      <c r="MB29" s="36"/>
      <c r="MC29" s="36"/>
      <c r="MD29" s="36"/>
      <c r="ME29" s="36"/>
      <c r="MF29" s="36"/>
      <c r="MG29" s="36"/>
      <c r="MH29" s="36"/>
      <c r="MI29" s="36"/>
      <c r="MJ29" s="36"/>
      <c r="MK29" s="36"/>
      <c r="ML29" s="36"/>
      <c r="MM29" s="36"/>
      <c r="MN29" s="36"/>
      <c r="MO29" s="36"/>
      <c r="MP29" s="36"/>
      <c r="MQ29" s="36"/>
      <c r="MR29" s="36"/>
      <c r="MS29" s="36"/>
      <c r="MT29" s="36"/>
      <c r="MU29" s="36"/>
      <c r="MV29" s="36"/>
      <c r="MW29" s="36"/>
      <c r="MX29" s="36"/>
      <c r="MY29" s="36"/>
      <c r="MZ29" s="36"/>
      <c r="NA29" s="36"/>
      <c r="NB29" s="36"/>
      <c r="NC29" s="36"/>
      <c r="ND29" s="36"/>
      <c r="NE29" s="36"/>
      <c r="NF29" s="36"/>
      <c r="NG29" s="36"/>
      <c r="NH29" s="36"/>
      <c r="NI29" s="36"/>
      <c r="NJ29" s="36"/>
      <c r="NK29" s="36"/>
      <c r="NL29" s="36"/>
      <c r="NM29" s="36"/>
      <c r="NN29" s="36"/>
      <c r="NO29" s="36"/>
      <c r="NP29" s="36"/>
      <c r="NQ29" s="36"/>
      <c r="NR29" s="36"/>
      <c r="NV29" s="36"/>
      <c r="NW29" s="36"/>
      <c r="NX29" s="36"/>
    </row>
    <row r="30" spans="1:519" s="33" customFormat="1" x14ac:dyDescent="0.2">
      <c r="DW30" s="36"/>
      <c r="DX30" s="36"/>
      <c r="DY30" s="36"/>
      <c r="DZ30" s="36"/>
      <c r="EA30" s="36"/>
      <c r="EB30" s="36"/>
      <c r="EC30" s="36" t="s">
        <v>1230</v>
      </c>
      <c r="ED30" s="36"/>
      <c r="EE30" s="36"/>
      <c r="EF30" s="36"/>
      <c r="EG30" s="36"/>
      <c r="EH30" s="36"/>
      <c r="EI30" s="36"/>
      <c r="EJ30" s="36"/>
      <c r="EK30" s="36"/>
      <c r="EL30" s="36"/>
      <c r="EM30" s="36"/>
      <c r="EN30" s="36"/>
      <c r="EO30" s="36"/>
      <c r="EP30" s="36"/>
      <c r="EQ30" s="36"/>
      <c r="ER30" s="36"/>
      <c r="ES30" s="36"/>
      <c r="ET30" s="36"/>
      <c r="EU30" s="36"/>
      <c r="EV30" s="36"/>
      <c r="EW30" s="36"/>
      <c r="EX30" s="36"/>
      <c r="EY30" s="36"/>
      <c r="EZ30" s="36"/>
      <c r="FA30" s="36"/>
      <c r="FB30" s="36"/>
      <c r="FC30" s="36"/>
      <c r="FD30" s="36"/>
      <c r="FE30" s="36"/>
      <c r="FF30" s="36"/>
      <c r="FG30" s="36"/>
      <c r="FH30" s="36"/>
      <c r="FI30" s="36"/>
      <c r="FJ30" s="36"/>
      <c r="FL30" s="36"/>
      <c r="FM30" s="36"/>
      <c r="FN30" s="36"/>
      <c r="FO30" s="36"/>
      <c r="FP30" s="36"/>
      <c r="FQ30" s="36"/>
      <c r="FR30" s="36"/>
      <c r="FS30" s="36"/>
      <c r="FT30" s="36"/>
      <c r="FU30" s="36"/>
      <c r="FY30" s="43"/>
      <c r="FZ30" s="33" t="s">
        <v>1224</v>
      </c>
      <c r="GB30" s="33">
        <v>5889</v>
      </c>
      <c r="GE30" s="33">
        <v>5729</v>
      </c>
      <c r="GH30" s="33">
        <v>5931</v>
      </c>
      <c r="GK30" s="33">
        <v>5719</v>
      </c>
      <c r="GN30" s="33">
        <v>5495</v>
      </c>
      <c r="GQ30" s="33">
        <v>5736</v>
      </c>
      <c r="GT30" s="33">
        <v>6088</v>
      </c>
      <c r="GW30" s="33">
        <v>6276</v>
      </c>
      <c r="GZ30" s="33">
        <v>6149</v>
      </c>
      <c r="HC30" s="33">
        <v>6169</v>
      </c>
      <c r="HF30" s="33">
        <v>6590</v>
      </c>
      <c r="HI30" s="33">
        <v>5928</v>
      </c>
      <c r="HL30" s="33">
        <v>6397</v>
      </c>
      <c r="HO30" s="33">
        <v>6266</v>
      </c>
      <c r="HR30" s="33">
        <v>6230</v>
      </c>
      <c r="HU30" s="33">
        <v>5998</v>
      </c>
      <c r="HX30" s="33">
        <v>5804</v>
      </c>
      <c r="IA30" s="33">
        <v>2133</v>
      </c>
      <c r="ID30" s="33">
        <v>6322</v>
      </c>
      <c r="IG30" s="33">
        <v>6693</v>
      </c>
      <c r="IJ30" s="33">
        <v>6133</v>
      </c>
      <c r="IM30" s="33">
        <v>6138</v>
      </c>
      <c r="IP30" s="33">
        <v>5327</v>
      </c>
      <c r="IS30" s="33">
        <v>5966</v>
      </c>
      <c r="IV30" s="33">
        <v>6328</v>
      </c>
      <c r="IY30" s="33">
        <v>6278</v>
      </c>
      <c r="JB30" s="33">
        <v>6366</v>
      </c>
      <c r="JE30" s="33">
        <v>6041</v>
      </c>
      <c r="JH30" s="33">
        <v>5982</v>
      </c>
      <c r="JK30" s="33">
        <v>5963</v>
      </c>
      <c r="JN30" s="33">
        <v>6273</v>
      </c>
      <c r="JQ30" s="33">
        <v>6463</v>
      </c>
      <c r="JT30" s="33">
        <v>6059</v>
      </c>
      <c r="JW30" s="33">
        <v>5629</v>
      </c>
      <c r="JZ30" s="33">
        <v>5944</v>
      </c>
      <c r="KC30" s="33">
        <v>5944</v>
      </c>
      <c r="KF30" s="33">
        <v>6206</v>
      </c>
      <c r="KI30" s="33">
        <v>6146</v>
      </c>
      <c r="KL30" s="33">
        <v>6137</v>
      </c>
      <c r="KO30" s="33">
        <v>6586</v>
      </c>
      <c r="KR30" s="33">
        <v>5929</v>
      </c>
      <c r="KU30" s="33">
        <v>6140</v>
      </c>
      <c r="KX30" s="33">
        <v>6269</v>
      </c>
      <c r="LA30" s="33">
        <v>6691</v>
      </c>
      <c r="LD30" s="33">
        <v>6265</v>
      </c>
      <c r="LG30" s="33">
        <v>6095</v>
      </c>
      <c r="LJ30" s="33">
        <v>5201</v>
      </c>
      <c r="LM30" s="33">
        <v>5889</v>
      </c>
      <c r="LP30" s="33">
        <v>6358</v>
      </c>
      <c r="LS30" s="33">
        <v>6290</v>
      </c>
      <c r="LV30" s="33">
        <v>6216</v>
      </c>
      <c r="LY30" s="33">
        <v>7192</v>
      </c>
      <c r="MB30" s="33">
        <v>6007</v>
      </c>
      <c r="ME30" s="33">
        <v>6911</v>
      </c>
      <c r="MH30" s="33">
        <v>7001</v>
      </c>
      <c r="MK30" s="33">
        <v>7299</v>
      </c>
      <c r="MN30" s="33">
        <v>7299</v>
      </c>
      <c r="MQ30" s="33">
        <v>6889</v>
      </c>
      <c r="MT30" s="33">
        <v>5937</v>
      </c>
      <c r="MW30" s="33">
        <v>6664</v>
      </c>
      <c r="MZ30" s="33">
        <v>6943</v>
      </c>
      <c r="NC30" s="33">
        <v>6666</v>
      </c>
      <c r="NF30" s="33">
        <v>6706</v>
      </c>
      <c r="NI30" s="33">
        <v>6338</v>
      </c>
      <c r="NL30" s="33">
        <v>6266</v>
      </c>
      <c r="NO30" s="33">
        <v>6439</v>
      </c>
      <c r="NR30" s="33">
        <v>6692</v>
      </c>
      <c r="NU30" s="33">
        <v>7100</v>
      </c>
      <c r="NX30" s="33">
        <v>6573</v>
      </c>
      <c r="OA30" s="33">
        <v>6397</v>
      </c>
      <c r="OD30" s="33">
        <v>5330</v>
      </c>
      <c r="OG30" s="33">
        <v>6145</v>
      </c>
      <c r="OJ30" s="33">
        <v>6483</v>
      </c>
      <c r="OM30" s="33">
        <v>8111</v>
      </c>
      <c r="OP30" s="33">
        <v>6304</v>
      </c>
      <c r="OS30" s="33">
        <v>6252</v>
      </c>
      <c r="OV30" s="33">
        <v>6061</v>
      </c>
      <c r="OY30" s="33">
        <v>6190</v>
      </c>
      <c r="PB30" s="33">
        <v>6294</v>
      </c>
      <c r="PE30" s="33">
        <v>6717</v>
      </c>
      <c r="PH30" s="33">
        <v>6350</v>
      </c>
      <c r="PK30" s="33">
        <v>6055</v>
      </c>
      <c r="PN30" s="33">
        <v>5158</v>
      </c>
      <c r="PQ30" s="33">
        <v>5938</v>
      </c>
      <c r="PT30" s="33">
        <v>6361</v>
      </c>
      <c r="PW30" s="33">
        <v>6194</v>
      </c>
      <c r="PZ30" s="33">
        <v>5878</v>
      </c>
    </row>
    <row r="31" spans="1:519" s="41" customFormat="1" x14ac:dyDescent="0.2">
      <c r="DW31" s="19"/>
      <c r="DX31" s="19"/>
      <c r="DY31" s="19"/>
      <c r="DZ31" s="19"/>
      <c r="EA31" s="19"/>
      <c r="EB31" s="19"/>
      <c r="EC31" s="19" t="s">
        <v>1231</v>
      </c>
      <c r="ED31" s="19"/>
      <c r="EE31" s="19">
        <v>1820</v>
      </c>
      <c r="EF31" s="19"/>
      <c r="EG31" s="19"/>
      <c r="EH31" s="19">
        <v>1348</v>
      </c>
      <c r="EI31" s="19"/>
      <c r="EJ31" s="19"/>
      <c r="EK31" s="19">
        <v>1348</v>
      </c>
      <c r="EL31" s="19"/>
      <c r="EM31" s="19"/>
      <c r="EN31" s="19">
        <v>2261</v>
      </c>
      <c r="EO31" s="19"/>
      <c r="EP31" s="19"/>
      <c r="EQ31" s="19">
        <v>1695</v>
      </c>
      <c r="ER31" s="19"/>
      <c r="ES31" s="19"/>
      <c r="ET31" s="19">
        <v>1542</v>
      </c>
      <c r="EU31" s="19"/>
      <c r="EV31" s="19"/>
      <c r="EW31" s="19">
        <v>1586</v>
      </c>
      <c r="EX31" s="19"/>
      <c r="EY31" s="19"/>
      <c r="EZ31" s="19">
        <v>1583</v>
      </c>
      <c r="FA31" s="19"/>
      <c r="FB31" s="19"/>
      <c r="FC31" s="19">
        <v>1508</v>
      </c>
      <c r="FD31" s="19"/>
      <c r="FE31" s="19"/>
      <c r="FF31" s="19">
        <v>1517</v>
      </c>
      <c r="FG31" s="19"/>
      <c r="FH31" s="19"/>
      <c r="FI31" s="19">
        <v>1589</v>
      </c>
      <c r="FJ31" s="19"/>
      <c r="FL31" s="19">
        <v>1816</v>
      </c>
      <c r="FM31" s="19"/>
      <c r="FN31" s="19"/>
      <c r="FO31" s="19">
        <v>1924</v>
      </c>
      <c r="FP31" s="19"/>
      <c r="FQ31" s="19"/>
      <c r="FR31" s="19">
        <v>1632</v>
      </c>
      <c r="FS31" s="19"/>
      <c r="FT31" s="19"/>
      <c r="FU31" s="19">
        <v>1458</v>
      </c>
      <c r="FX31" s="33">
        <v>2865</v>
      </c>
      <c r="FY31" s="44"/>
      <c r="FZ31" s="41" t="s">
        <v>1232</v>
      </c>
      <c r="GB31" s="41">
        <v>0.46100000000000002</v>
      </c>
      <c r="GE31" s="41">
        <v>0.46600000000000003</v>
      </c>
      <c r="GH31" s="41">
        <v>0.45100000000000001</v>
      </c>
      <c r="GK31" s="41">
        <v>0.443</v>
      </c>
      <c r="GN31" s="41">
        <v>0.441</v>
      </c>
      <c r="GQ31" s="41">
        <v>0.42799999999999999</v>
      </c>
      <c r="GT31" s="41">
        <v>0.45</v>
      </c>
      <c r="GW31" s="41">
        <v>0.495</v>
      </c>
      <c r="GZ31" s="41">
        <v>0.44700000000000001</v>
      </c>
      <c r="HC31" s="41">
        <v>0.49299999999999999</v>
      </c>
      <c r="HF31" s="41">
        <v>0.504</v>
      </c>
      <c r="HI31" s="41">
        <v>0.439</v>
      </c>
      <c r="HL31" s="41">
        <v>0.44700000000000001</v>
      </c>
      <c r="HO31" s="41">
        <v>0.61699999999999999</v>
      </c>
      <c r="HR31" s="41">
        <v>0.45400000000000001</v>
      </c>
      <c r="HU31" s="41">
        <v>0.45</v>
      </c>
      <c r="HX31" s="41">
        <v>0.441</v>
      </c>
      <c r="IA31" s="41">
        <v>0.44900000000000001</v>
      </c>
      <c r="ID31" s="41">
        <v>0.45400000000000001</v>
      </c>
      <c r="IG31" s="41">
        <v>0.47899999999999998</v>
      </c>
      <c r="IJ31" s="41">
        <v>0.44</v>
      </c>
      <c r="IM31" s="41">
        <v>0.44500000000000001</v>
      </c>
      <c r="IP31" s="41">
        <v>0.58599999999999997</v>
      </c>
      <c r="IS31" s="41">
        <v>0.46500000000000002</v>
      </c>
      <c r="IV31" s="41">
        <v>0.41599999999999998</v>
      </c>
      <c r="IY31" s="41">
        <v>0.42799999999999999</v>
      </c>
      <c r="JB31" s="41">
        <v>0.42699999999999999</v>
      </c>
      <c r="JE31" s="41">
        <v>0.42799999999999999</v>
      </c>
      <c r="JH31" s="41">
        <v>0.435</v>
      </c>
      <c r="JK31" s="41">
        <v>0.44600000000000001</v>
      </c>
      <c r="JN31" s="41">
        <v>0.47299999999999998</v>
      </c>
      <c r="JQ31" s="41">
        <v>0.34799999999999998</v>
      </c>
      <c r="JT31" s="41">
        <v>0.317</v>
      </c>
      <c r="JW31" s="41">
        <v>0.30099999999999999</v>
      </c>
      <c r="JZ31" s="41">
        <v>0.46800000000000003</v>
      </c>
      <c r="KC31" s="41">
        <v>0.35099999999999998</v>
      </c>
      <c r="KF31" s="41">
        <v>0.318</v>
      </c>
      <c r="KI31" s="41">
        <v>0.32500000000000001</v>
      </c>
      <c r="KL31" s="41">
        <v>0.32600000000000001</v>
      </c>
      <c r="KO31" s="41">
        <v>0.34599999999999997</v>
      </c>
      <c r="KR31" s="41">
        <v>0.34100000000000003</v>
      </c>
      <c r="KU31" s="41">
        <v>0.35399999999999998</v>
      </c>
      <c r="KX31" s="41">
        <v>0.33700000000000002</v>
      </c>
      <c r="LA31" s="41">
        <v>0.39300000000000002</v>
      </c>
      <c r="LD31" s="41">
        <v>0.32400000000000001</v>
      </c>
      <c r="LG31" s="41">
        <v>0.29899999999999999</v>
      </c>
      <c r="LJ31" s="41">
        <v>0.5</v>
      </c>
      <c r="LM31" s="41">
        <v>0.251</v>
      </c>
      <c r="LP31" s="41">
        <v>0.32600000000000001</v>
      </c>
      <c r="LS31" s="41">
        <v>0.34100000000000003</v>
      </c>
      <c r="LV31" s="41">
        <v>0.33200000000000002</v>
      </c>
      <c r="LY31" s="41">
        <v>0.34499999999999997</v>
      </c>
      <c r="MB31" s="41">
        <v>0.28599999999999998</v>
      </c>
      <c r="ME31" s="41">
        <v>0.35899999999999999</v>
      </c>
      <c r="MH31" s="41">
        <v>0.35499999999999998</v>
      </c>
      <c r="MK31" s="41">
        <v>0.36399999999999999</v>
      </c>
      <c r="MN31" s="41">
        <v>0.33800000000000002</v>
      </c>
      <c r="MQ31" s="41">
        <v>0.317</v>
      </c>
      <c r="MT31" s="41">
        <v>0.56200000000000006</v>
      </c>
      <c r="MW31" s="41">
        <v>0.46500000000000002</v>
      </c>
      <c r="MZ31" s="41">
        <v>0.40899999999999997</v>
      </c>
      <c r="NC31" s="41">
        <v>0.41199999999999998</v>
      </c>
      <c r="NF31" s="41">
        <v>0.42</v>
      </c>
      <c r="NI31" s="41">
        <v>0.42899999999999999</v>
      </c>
      <c r="NL31" s="41">
        <v>0.47</v>
      </c>
      <c r="NO31" s="41">
        <v>0.436</v>
      </c>
      <c r="NR31" s="41">
        <v>0.66100000000000003</v>
      </c>
      <c r="NU31" s="41">
        <v>0.434</v>
      </c>
      <c r="NX31" s="41">
        <v>0.41499999999999998</v>
      </c>
      <c r="OA31" s="41">
        <v>0.41399999999999998</v>
      </c>
      <c r="OD31" s="41">
        <v>0.55300000000000005</v>
      </c>
      <c r="OG31" s="41">
        <v>0.45600000000000002</v>
      </c>
      <c r="OJ31" s="41">
        <v>0.41499999999999998</v>
      </c>
      <c r="OM31" s="41">
        <v>0.46899999999999997</v>
      </c>
      <c r="OP31" s="41">
        <v>0.41099999999999998</v>
      </c>
      <c r="OS31" s="41">
        <v>0.41699999999999998</v>
      </c>
      <c r="OV31" s="41">
        <v>0.42399999999999999</v>
      </c>
      <c r="OY31" s="41">
        <v>0.42</v>
      </c>
      <c r="PB31" s="41">
        <v>0.39400000000000002</v>
      </c>
    </row>
    <row r="32" spans="1:519" s="41" customFormat="1" x14ac:dyDescent="0.2">
      <c r="FX32" s="33"/>
      <c r="FY32" s="44"/>
      <c r="FZ32" s="41" t="s">
        <v>1233</v>
      </c>
      <c r="GB32" s="41">
        <v>0.70199999999999996</v>
      </c>
      <c r="GE32" s="41">
        <v>0.69699999999999995</v>
      </c>
      <c r="GH32" s="41">
        <v>0.7</v>
      </c>
      <c r="GK32" s="41">
        <v>0.68300000000000005</v>
      </c>
      <c r="GN32" s="41">
        <v>0.69899999999999995</v>
      </c>
      <c r="GQ32" s="41">
        <v>0.67400000000000004</v>
      </c>
      <c r="GT32" s="41">
        <v>0.66100000000000003</v>
      </c>
      <c r="GW32" s="41">
        <v>0.63600000000000001</v>
      </c>
      <c r="GZ32" s="41">
        <v>0.66</v>
      </c>
      <c r="HC32" s="41">
        <v>0.68100000000000005</v>
      </c>
      <c r="HF32" s="41">
        <v>0.69199999999999995</v>
      </c>
      <c r="HI32" s="41">
        <v>0.65800000000000003</v>
      </c>
      <c r="HL32" s="41">
        <v>0.65700000000000003</v>
      </c>
      <c r="HO32" s="41">
        <v>0.67100000000000004</v>
      </c>
      <c r="HR32" s="41">
        <v>0.65700000000000003</v>
      </c>
      <c r="HU32" s="41">
        <v>0.65900000000000003</v>
      </c>
      <c r="HX32" s="41">
        <v>0.67800000000000005</v>
      </c>
      <c r="IA32" s="41">
        <v>0.65600000000000003</v>
      </c>
      <c r="ID32" s="41">
        <v>0.63600000000000001</v>
      </c>
      <c r="IG32" s="41">
        <v>0.61</v>
      </c>
      <c r="IJ32" s="41">
        <v>0.67300000000000004</v>
      </c>
      <c r="IM32" s="41">
        <v>0.67300000000000004</v>
      </c>
      <c r="IP32" s="41">
        <v>0.66900000000000004</v>
      </c>
      <c r="IS32" s="41">
        <v>0.65100000000000002</v>
      </c>
      <c r="IV32" s="41">
        <v>0.65500000000000003</v>
      </c>
      <c r="IY32" s="41">
        <v>0.66700000000000004</v>
      </c>
      <c r="JB32" s="41">
        <v>0.65</v>
      </c>
      <c r="JE32" s="41">
        <v>0.66900000000000004</v>
      </c>
      <c r="JH32" s="41">
        <v>0.67200000000000004</v>
      </c>
      <c r="JK32" s="41">
        <v>0.64400000000000002</v>
      </c>
      <c r="JN32" s="41">
        <v>0.61499999999999999</v>
      </c>
      <c r="JQ32" s="41">
        <v>0.58799999999999997</v>
      </c>
      <c r="JT32" s="41">
        <v>0.63600000000000001</v>
      </c>
      <c r="JW32" s="41">
        <v>0.64900000000000002</v>
      </c>
      <c r="JZ32" s="41">
        <v>0.67100000000000004</v>
      </c>
      <c r="KC32" s="41">
        <v>0.61799999999999999</v>
      </c>
      <c r="KF32" s="41">
        <v>0.64300000000000002</v>
      </c>
      <c r="KI32" s="41">
        <v>0.63800000000000001</v>
      </c>
      <c r="KL32" s="41">
        <v>0.63400000000000001</v>
      </c>
      <c r="KO32" s="41">
        <v>0.58399999999999996</v>
      </c>
      <c r="KR32" s="41">
        <v>0.64</v>
      </c>
      <c r="KU32" s="41">
        <v>0.623</v>
      </c>
      <c r="KX32" s="41">
        <v>0.61399999999999999</v>
      </c>
      <c r="LA32" s="41">
        <v>0.56599999999999995</v>
      </c>
      <c r="LD32" s="41">
        <v>0.501</v>
      </c>
      <c r="LG32" s="41">
        <v>0.63600000000000001</v>
      </c>
      <c r="LJ32" s="41">
        <v>0.63800000000000001</v>
      </c>
      <c r="LM32" s="41">
        <v>0.62</v>
      </c>
      <c r="LP32" s="41">
        <v>0.63100000000000001</v>
      </c>
      <c r="LS32" s="41">
        <v>0.623</v>
      </c>
      <c r="LV32" s="41">
        <v>0.625</v>
      </c>
      <c r="LY32" s="41">
        <v>0.65400000000000003</v>
      </c>
      <c r="MB32" s="41">
        <v>0.625</v>
      </c>
      <c r="ME32" s="41">
        <v>0.57699999999999996</v>
      </c>
      <c r="MH32" s="41">
        <v>0.56000000000000005</v>
      </c>
      <c r="MK32" s="41">
        <v>0.53500000000000003</v>
      </c>
      <c r="MN32" s="41">
        <v>0.55000000000000004</v>
      </c>
      <c r="MQ32" s="41">
        <v>0.57999999999999996</v>
      </c>
      <c r="MT32" s="41">
        <v>0.62</v>
      </c>
      <c r="MW32" s="41">
        <v>0.59899999999999998</v>
      </c>
      <c r="MZ32" s="41">
        <v>0.58899999999999997</v>
      </c>
      <c r="NC32" s="41">
        <v>0.6</v>
      </c>
      <c r="NF32" s="41">
        <v>0.59499999999999997</v>
      </c>
      <c r="NI32" s="41">
        <v>0.61399999999999999</v>
      </c>
      <c r="NL32" s="41">
        <v>0.60499999999999998</v>
      </c>
      <c r="NO32" s="41">
        <v>0.58799999999999997</v>
      </c>
      <c r="NR32" s="41">
        <v>0.55200000000000005</v>
      </c>
      <c r="NU32" s="41">
        <v>0.54400000000000004</v>
      </c>
      <c r="NX32" s="41">
        <v>0.57999999999999996</v>
      </c>
      <c r="OA32" s="41">
        <v>0.60599999999999998</v>
      </c>
      <c r="OD32" s="41">
        <v>0.64</v>
      </c>
      <c r="OG32" s="41">
        <v>0.58399999999999996</v>
      </c>
      <c r="OJ32" s="41">
        <v>0.57399999999999995</v>
      </c>
      <c r="OM32" s="41">
        <v>0.629</v>
      </c>
      <c r="OP32" s="41">
        <v>0.59199999999999997</v>
      </c>
      <c r="OS32" s="41">
        <v>0.59199999999999997</v>
      </c>
      <c r="OV32" s="41">
        <v>0.59099999999999997</v>
      </c>
      <c r="OY32" s="41">
        <v>0.56699999999999995</v>
      </c>
      <c r="PB32" s="41">
        <v>0.58499999999999996</v>
      </c>
      <c r="PE32" s="41">
        <v>0.52200000000000002</v>
      </c>
      <c r="PH32" s="41">
        <v>0.56299999999999994</v>
      </c>
      <c r="PK32" s="41">
        <v>0.59299999999999997</v>
      </c>
      <c r="PN32" s="41">
        <v>0.64</v>
      </c>
      <c r="PQ32" s="41">
        <v>0.58399999999999996</v>
      </c>
      <c r="PT32" s="41">
        <v>0.56200000000000006</v>
      </c>
    </row>
    <row r="33" spans="127:514" s="41" customFormat="1" x14ac:dyDescent="0.2">
      <c r="DW33" s="36"/>
      <c r="DX33" s="36"/>
      <c r="DY33" s="36"/>
      <c r="DZ33" s="36"/>
      <c r="EA33" s="36"/>
      <c r="EB33" s="36"/>
      <c r="EC33" s="36" t="s">
        <v>1234</v>
      </c>
      <c r="ED33" s="36"/>
      <c r="EE33" s="36"/>
      <c r="EF33" s="36"/>
      <c r="EG33" s="36"/>
      <c r="EH33" s="36"/>
      <c r="EI33" s="36"/>
      <c r="EJ33" s="36"/>
      <c r="EK33" s="36"/>
      <c r="EL33" s="36"/>
      <c r="EM33" s="36"/>
      <c r="EN33" s="36"/>
      <c r="EO33" s="36"/>
      <c r="EP33" s="36"/>
      <c r="EQ33" s="36"/>
      <c r="ER33" s="36"/>
      <c r="ES33" s="36"/>
      <c r="ET33" s="36"/>
      <c r="EU33" s="36"/>
      <c r="EV33" s="36"/>
      <c r="EW33" s="36"/>
      <c r="EX33" s="36"/>
      <c r="EY33" s="36"/>
      <c r="EZ33" s="36"/>
      <c r="FA33" s="36"/>
      <c r="FB33" s="36"/>
      <c r="FC33" s="36"/>
      <c r="FD33" s="36"/>
      <c r="FE33" s="36"/>
      <c r="FF33" s="36"/>
      <c r="FG33" s="36"/>
      <c r="FH33" s="36"/>
      <c r="FI33" s="36"/>
      <c r="FJ33" s="36"/>
      <c r="FL33" s="36"/>
      <c r="FM33" s="36"/>
      <c r="FN33" s="36"/>
      <c r="FO33" s="36"/>
      <c r="FP33" s="36"/>
      <c r="FQ33" s="36"/>
      <c r="FR33" s="36"/>
      <c r="FS33" s="36"/>
      <c r="FT33" s="36"/>
      <c r="FU33" s="36"/>
      <c r="FX33" s="33"/>
      <c r="FY33" s="44"/>
      <c r="FZ33" s="41" t="s">
        <v>1227</v>
      </c>
      <c r="GB33" s="41">
        <v>0.68300000000000005</v>
      </c>
      <c r="GE33" s="41">
        <v>0.86</v>
      </c>
      <c r="GH33" s="41">
        <v>0.69699999999999995</v>
      </c>
      <c r="GN33" s="41">
        <v>0.78800000000000003</v>
      </c>
      <c r="GQ33" s="41">
        <v>0.69799999999999995</v>
      </c>
      <c r="GT33" s="41">
        <v>0.83299999999999996</v>
      </c>
      <c r="GW33" s="41">
        <v>0.79200000000000004</v>
      </c>
      <c r="GZ33" s="41">
        <v>0.73</v>
      </c>
      <c r="HC33" s="41">
        <v>0.749</v>
      </c>
      <c r="HF33" s="41">
        <v>0.623</v>
      </c>
      <c r="HI33" s="41">
        <v>0.78800000000000003</v>
      </c>
      <c r="HL33" s="41">
        <v>0.78500000000000003</v>
      </c>
      <c r="HO33" s="41">
        <v>0.80200000000000005</v>
      </c>
      <c r="HR33" s="41">
        <v>0.57099999999999995</v>
      </c>
      <c r="HU33" s="41">
        <v>0.80600000000000005</v>
      </c>
      <c r="HX33" s="41">
        <v>0.73499999999999999</v>
      </c>
      <c r="IA33" s="41">
        <v>0.72099999999999997</v>
      </c>
      <c r="ID33" s="41">
        <v>0.61299999999999999</v>
      </c>
      <c r="IG33" s="41">
        <v>0.81100000000000005</v>
      </c>
      <c r="IJ33" s="41">
        <v>0.73099999999999998</v>
      </c>
      <c r="IM33" s="41">
        <v>0.71</v>
      </c>
      <c r="IP33" s="41">
        <v>0.751</v>
      </c>
      <c r="IS33" s="41">
        <v>0.80700000000000005</v>
      </c>
      <c r="IV33" s="41">
        <v>0.63800000000000001</v>
      </c>
      <c r="IY33" s="41">
        <v>0.745</v>
      </c>
      <c r="JB33" s="41">
        <v>0.748</v>
      </c>
      <c r="JE33" s="41">
        <v>0.7</v>
      </c>
      <c r="JH33" s="41">
        <v>0.71099999999999997</v>
      </c>
      <c r="JK33" s="41">
        <v>0.60399999999999998</v>
      </c>
      <c r="JN33" s="41">
        <v>0.85699999999999998</v>
      </c>
      <c r="JQ33" s="41">
        <v>0.80600000000000005</v>
      </c>
      <c r="JT33" s="41">
        <v>0.83199999999999996</v>
      </c>
      <c r="JW33" s="41">
        <v>0.64900000000000002</v>
      </c>
      <c r="JZ33" s="41">
        <v>0.64300000000000002</v>
      </c>
      <c r="KC33" s="41">
        <v>0.57399999999999995</v>
      </c>
      <c r="KF33" s="41">
        <v>0.64200000000000002</v>
      </c>
      <c r="KI33" s="41">
        <v>0.64800000000000002</v>
      </c>
      <c r="KL33" s="41">
        <v>0.66400000000000003</v>
      </c>
      <c r="KO33" s="41">
        <v>0.55100000000000005</v>
      </c>
      <c r="KR33" s="41">
        <v>0.66100000000000003</v>
      </c>
      <c r="KU33" s="41">
        <v>0.624</v>
      </c>
      <c r="KX33" s="41">
        <v>0.58599999999999997</v>
      </c>
      <c r="LA33" s="41">
        <v>0.66700000000000004</v>
      </c>
      <c r="LD33" s="41">
        <v>0.52400000000000002</v>
      </c>
      <c r="LG33" s="41">
        <v>0.58499999999999996</v>
      </c>
      <c r="LJ33" s="41">
        <v>0.63500000000000001</v>
      </c>
      <c r="LM33" s="41">
        <v>0.626</v>
      </c>
      <c r="LP33" s="41">
        <v>0.65400000000000003</v>
      </c>
      <c r="LS33" s="41">
        <v>0.58599999999999997</v>
      </c>
      <c r="LV33" s="41">
        <v>0.50600000000000001</v>
      </c>
      <c r="LY33" s="41">
        <v>0.71699999999999997</v>
      </c>
      <c r="MB33" s="41">
        <v>0.67900000000000005</v>
      </c>
      <c r="ME33" s="41">
        <v>0.54400000000000004</v>
      </c>
      <c r="MH33" s="41">
        <v>0.64500000000000002</v>
      </c>
      <c r="MK33" s="41">
        <v>0.68799999999999994</v>
      </c>
      <c r="MN33" s="41">
        <v>0.66500000000000004</v>
      </c>
      <c r="MQ33" s="41">
        <v>0.56100000000000005</v>
      </c>
      <c r="MT33" s="41">
        <v>0.52100000000000002</v>
      </c>
      <c r="MW33" s="41">
        <v>0.47</v>
      </c>
      <c r="MZ33" s="41">
        <v>0.50800000000000001</v>
      </c>
      <c r="NC33" s="41">
        <v>0.40600000000000003</v>
      </c>
      <c r="NI33" s="41">
        <v>0.39400000000000002</v>
      </c>
      <c r="NL33" s="41">
        <v>0.49199999999999999</v>
      </c>
      <c r="NO33" s="41">
        <v>0.48</v>
      </c>
      <c r="NR33" s="41">
        <v>0.34799999999999998</v>
      </c>
      <c r="NU33" s="41">
        <v>0.44600000000000001</v>
      </c>
      <c r="NX33" s="41">
        <v>0.41299999999999998</v>
      </c>
      <c r="OA33" s="41">
        <v>0.434</v>
      </c>
      <c r="OD33" s="41">
        <v>0.38300000000000001</v>
      </c>
      <c r="OG33" s="41">
        <v>0.41799999999999998</v>
      </c>
      <c r="OJ33" s="41">
        <v>0.45100000000000001</v>
      </c>
      <c r="OM33" s="41">
        <v>0.375</v>
      </c>
      <c r="OP33" s="41">
        <v>0.42499999999999999</v>
      </c>
      <c r="OS33" s="41">
        <v>0.374</v>
      </c>
      <c r="OV33" s="41">
        <v>0.40100000000000002</v>
      </c>
      <c r="OY33" s="41">
        <v>0.40300000000000002</v>
      </c>
      <c r="PB33" s="41">
        <v>0.32300000000000001</v>
      </c>
      <c r="PK33" s="41">
        <v>0.32300000000000001</v>
      </c>
      <c r="PN33" s="41">
        <v>0.31</v>
      </c>
      <c r="PQ33" s="41">
        <v>0.28000000000000003</v>
      </c>
      <c r="PT33" s="41">
        <v>0.28599999999999998</v>
      </c>
      <c r="PW33" s="41">
        <v>0.312</v>
      </c>
    </row>
    <row r="34" spans="127:514" s="41" customFormat="1" x14ac:dyDescent="0.2">
      <c r="DW34" s="19"/>
      <c r="DX34" s="19"/>
      <c r="DY34" s="19"/>
      <c r="DZ34" s="19"/>
      <c r="EA34" s="19"/>
      <c r="EB34" s="19"/>
      <c r="EC34" s="19" t="s">
        <v>1235</v>
      </c>
      <c r="ED34" s="19"/>
      <c r="EE34" s="19">
        <v>7173</v>
      </c>
      <c r="EF34" s="19"/>
      <c r="EG34" s="19"/>
      <c r="EH34" s="19">
        <v>4843</v>
      </c>
      <c r="EI34" s="19"/>
      <c r="EJ34" s="19"/>
      <c r="EK34" s="19">
        <v>4843</v>
      </c>
      <c r="EL34" s="19"/>
      <c r="EM34" s="19"/>
      <c r="EN34" s="19">
        <v>7223</v>
      </c>
      <c r="EO34" s="19"/>
      <c r="EP34" s="19"/>
      <c r="EQ34" s="19">
        <v>6197</v>
      </c>
      <c r="ER34" s="19"/>
      <c r="ES34" s="19"/>
      <c r="ET34" s="19">
        <v>5704</v>
      </c>
      <c r="EU34" s="19"/>
      <c r="EV34" s="19"/>
      <c r="EW34" s="19">
        <v>6947</v>
      </c>
      <c r="EX34" s="19"/>
      <c r="EY34" s="19"/>
      <c r="EZ34" s="19">
        <v>6726</v>
      </c>
      <c r="FA34" s="19"/>
      <c r="FB34" s="19"/>
      <c r="FC34" s="19">
        <v>6866</v>
      </c>
      <c r="FD34" s="19"/>
      <c r="FE34" s="19"/>
      <c r="FF34" s="19">
        <v>7257</v>
      </c>
      <c r="FG34" s="19"/>
      <c r="FH34" s="19"/>
      <c r="FI34" s="19">
        <v>6906</v>
      </c>
      <c r="FJ34" s="19"/>
      <c r="FL34" s="19">
        <v>8251</v>
      </c>
      <c r="FM34" s="19"/>
      <c r="FN34" s="19"/>
      <c r="FO34" s="19">
        <v>8208</v>
      </c>
      <c r="FP34" s="19"/>
      <c r="FQ34" s="19"/>
      <c r="FR34" s="19">
        <v>7318</v>
      </c>
      <c r="FS34" s="19"/>
      <c r="FT34" s="19"/>
      <c r="FU34" s="19">
        <v>6114</v>
      </c>
      <c r="FX34" s="33">
        <v>8349</v>
      </c>
      <c r="FY34" s="44"/>
      <c r="FZ34" s="41" t="s">
        <v>1228</v>
      </c>
      <c r="GB34" s="41">
        <v>0.75700000000000001</v>
      </c>
      <c r="GE34" s="41">
        <v>0.76700000000000002</v>
      </c>
      <c r="GH34" s="41">
        <v>0.75800000000000001</v>
      </c>
      <c r="GN34" s="41">
        <v>0.76100000000000001</v>
      </c>
      <c r="GQ34" s="41">
        <v>0.75900000000000001</v>
      </c>
      <c r="GT34" s="41">
        <v>0.77700000000000002</v>
      </c>
      <c r="GW34" s="41">
        <v>0.77100000000000002</v>
      </c>
      <c r="GZ34" s="41">
        <v>0.70799999999999996</v>
      </c>
      <c r="HC34" s="41">
        <v>0.749</v>
      </c>
      <c r="HF34" s="41">
        <v>0.71399999999999997</v>
      </c>
      <c r="HI34" s="41">
        <v>0.72499999999999998</v>
      </c>
      <c r="HL34" s="41">
        <v>0.71899999999999997</v>
      </c>
      <c r="HO34" s="41">
        <v>0.71899999999999997</v>
      </c>
      <c r="HR34" s="41">
        <v>0.70299999999999996</v>
      </c>
      <c r="HU34" s="41">
        <v>0.72699999999999998</v>
      </c>
      <c r="HX34" s="41">
        <v>0.71599999999999997</v>
      </c>
      <c r="IA34" s="41">
        <v>0.74399999999999999</v>
      </c>
      <c r="ID34" s="41">
        <v>0.71599999999999997</v>
      </c>
      <c r="IG34" s="41">
        <v>0.76900000000000002</v>
      </c>
      <c r="IJ34" s="41">
        <v>0.74099999999999999</v>
      </c>
      <c r="IM34" s="41">
        <v>0.71</v>
      </c>
      <c r="IP34" s="41">
        <v>0.68700000000000006</v>
      </c>
      <c r="IS34" s="41">
        <v>0.68300000000000005</v>
      </c>
      <c r="IV34" s="41">
        <v>0.67300000000000004</v>
      </c>
      <c r="IY34" s="41">
        <v>0.67900000000000005</v>
      </c>
      <c r="JB34" s="41">
        <v>0.67300000000000004</v>
      </c>
      <c r="JE34" s="41">
        <v>0.66500000000000004</v>
      </c>
      <c r="JH34" s="41">
        <v>0.66100000000000003</v>
      </c>
      <c r="JK34" s="41">
        <v>0.65500000000000003</v>
      </c>
      <c r="JN34" s="41">
        <v>0.67400000000000004</v>
      </c>
      <c r="JQ34" s="41">
        <v>0.76400000000000001</v>
      </c>
      <c r="JT34" s="41">
        <v>0.74299999999999999</v>
      </c>
      <c r="JW34" s="41">
        <v>0.64900000000000002</v>
      </c>
      <c r="JZ34" s="41">
        <v>0.60199999999999998</v>
      </c>
      <c r="KC34" s="41">
        <v>0.6</v>
      </c>
      <c r="KF34" s="41">
        <v>0.60399999999999998</v>
      </c>
      <c r="KI34" s="41">
        <v>0.60199999999999998</v>
      </c>
      <c r="KL34" s="41">
        <v>0.59899999999999998</v>
      </c>
      <c r="KO34" s="41">
        <v>0.59199999999999997</v>
      </c>
      <c r="KR34" s="41">
        <v>0.60199999999999998</v>
      </c>
      <c r="KU34" s="41">
        <v>0.59699999999999998</v>
      </c>
      <c r="KX34" s="41">
        <v>0.61899999999999999</v>
      </c>
      <c r="LA34" s="41">
        <v>0.60899999999999999</v>
      </c>
      <c r="LD34" s="41">
        <v>0.57399999999999995</v>
      </c>
      <c r="LG34" s="41">
        <v>0.58499999999999996</v>
      </c>
      <c r="LJ34" s="41">
        <v>0.57499999999999996</v>
      </c>
      <c r="LM34" s="41">
        <v>0.57799999999999996</v>
      </c>
      <c r="LP34" s="41">
        <v>0.56999999999999995</v>
      </c>
      <c r="LS34" s="41">
        <v>0.55600000000000005</v>
      </c>
      <c r="LV34" s="41">
        <v>0.55000000000000004</v>
      </c>
      <c r="LY34" s="41">
        <v>0.66500000000000004</v>
      </c>
      <c r="MB34" s="41">
        <v>0.65200000000000002</v>
      </c>
      <c r="ME34" s="41">
        <v>0.64700000000000002</v>
      </c>
      <c r="MH34" s="41">
        <v>0.65200000000000002</v>
      </c>
      <c r="MK34" s="41">
        <v>0.64700000000000002</v>
      </c>
      <c r="MN34" s="41">
        <v>0.628</v>
      </c>
      <c r="MQ34" s="41">
        <v>0.56100000000000005</v>
      </c>
      <c r="MT34" s="41">
        <v>0.45200000000000001</v>
      </c>
      <c r="MW34" s="41">
        <v>0.44500000000000001</v>
      </c>
      <c r="MZ34" s="41">
        <v>0.442</v>
      </c>
      <c r="NC34" s="41">
        <v>0.432</v>
      </c>
      <c r="NI34" s="41">
        <v>0.42499999999999999</v>
      </c>
      <c r="NL34" s="41">
        <v>0.42899999999999999</v>
      </c>
      <c r="NO34" s="41">
        <v>0.42</v>
      </c>
      <c r="NR34" s="41">
        <v>0.40100000000000002</v>
      </c>
      <c r="NU34" s="41">
        <v>0.42799999999999999</v>
      </c>
      <c r="NX34" s="41">
        <v>0.41799999999999998</v>
      </c>
      <c r="OA34" s="41">
        <v>0.434</v>
      </c>
      <c r="OD34" s="41">
        <v>0.36799999999999999</v>
      </c>
      <c r="OG34" s="41">
        <v>0.36799999999999999</v>
      </c>
      <c r="OJ34" s="41">
        <v>0.36399999999999999</v>
      </c>
      <c r="OM34" s="41">
        <v>0.35599999999999998</v>
      </c>
      <c r="OP34" s="41">
        <v>0.35499999999999998</v>
      </c>
      <c r="OS34" s="41">
        <v>0.34799999999999998</v>
      </c>
      <c r="OV34" s="41">
        <v>0.34499999999999997</v>
      </c>
      <c r="OY34" s="41">
        <v>0.34</v>
      </c>
      <c r="PB34" s="41">
        <v>0.33</v>
      </c>
      <c r="PK34" s="41">
        <v>0.32300000000000001</v>
      </c>
      <c r="PN34" s="41">
        <v>0.28699999999999998</v>
      </c>
      <c r="PQ34" s="41">
        <v>0.24399999999999999</v>
      </c>
      <c r="PT34" s="41">
        <v>0.24</v>
      </c>
      <c r="PW34" s="41">
        <v>0.23499999999999999</v>
      </c>
    </row>
    <row r="35" spans="127:514" s="41" customFormat="1" x14ac:dyDescent="0.2">
      <c r="DW35" s="19"/>
      <c r="DX35" s="19"/>
      <c r="DY35" s="19"/>
      <c r="DZ35" s="19"/>
      <c r="EA35" s="19"/>
      <c r="EB35" s="19"/>
      <c r="EC35" s="19" t="s">
        <v>1236</v>
      </c>
      <c r="ED35" s="19"/>
      <c r="EE35" s="19">
        <v>10455</v>
      </c>
      <c r="EF35" s="19"/>
      <c r="EG35" s="19"/>
      <c r="EH35" s="19">
        <v>6490</v>
      </c>
      <c r="EI35" s="19"/>
      <c r="EJ35" s="19"/>
      <c r="EK35" s="19">
        <v>6490</v>
      </c>
      <c r="EL35" s="19"/>
      <c r="EM35" s="19"/>
      <c r="EN35" s="19">
        <v>10961</v>
      </c>
      <c r="EO35" s="19"/>
      <c r="EP35" s="19"/>
      <c r="EQ35" s="19">
        <v>8451</v>
      </c>
      <c r="ER35" s="19"/>
      <c r="ES35" s="19"/>
      <c r="ET35" s="19">
        <v>7737</v>
      </c>
      <c r="EU35" s="19"/>
      <c r="EV35" s="19"/>
      <c r="EW35" s="19">
        <v>9147</v>
      </c>
      <c r="EX35" s="19"/>
      <c r="EY35" s="19"/>
      <c r="EZ35" s="19">
        <v>9752</v>
      </c>
      <c r="FA35" s="19"/>
      <c r="FB35" s="19"/>
      <c r="FC35" s="19">
        <v>9637</v>
      </c>
      <c r="FD35" s="19"/>
      <c r="FE35" s="19"/>
      <c r="FF35" s="19">
        <v>10159</v>
      </c>
      <c r="FG35" s="19"/>
      <c r="FH35" s="19"/>
      <c r="FI35" s="19">
        <v>10316</v>
      </c>
      <c r="FJ35" s="19"/>
      <c r="FL35" s="19">
        <v>11860</v>
      </c>
      <c r="FM35" s="19"/>
      <c r="FN35" s="19"/>
      <c r="FO35" s="19">
        <v>12779</v>
      </c>
      <c r="FP35" s="19"/>
      <c r="FQ35" s="19"/>
      <c r="FR35" s="19">
        <v>12383</v>
      </c>
      <c r="FS35" s="19"/>
      <c r="FT35" s="19"/>
      <c r="FU35" s="19">
        <v>9560</v>
      </c>
      <c r="FX35" s="33">
        <v>15057</v>
      </c>
      <c r="FY35" s="44"/>
    </row>
    <row r="36" spans="127:514" x14ac:dyDescent="0.2">
      <c r="FV36" s="36"/>
      <c r="FW36" s="36"/>
      <c r="FX36" s="36"/>
      <c r="FY36" s="37"/>
      <c r="FZ36" s="36" t="s">
        <v>1230</v>
      </c>
      <c r="GA36" s="36"/>
      <c r="GB36" s="36"/>
      <c r="GC36" s="36"/>
      <c r="GD36" s="36"/>
      <c r="GE36" s="36"/>
      <c r="GF36" s="36"/>
      <c r="GG36" s="36"/>
      <c r="GH36" s="36"/>
      <c r="GI36" s="36"/>
      <c r="GJ36" s="36"/>
      <c r="GK36" s="36"/>
      <c r="GL36" s="36"/>
      <c r="GM36" s="36"/>
      <c r="GN36" s="36"/>
      <c r="GO36" s="36"/>
      <c r="GP36" s="36"/>
      <c r="GQ36" s="36"/>
      <c r="GR36" s="36"/>
      <c r="GS36" s="36"/>
      <c r="GT36" s="36"/>
      <c r="GU36" s="36"/>
      <c r="GV36" s="36"/>
      <c r="GW36" s="36"/>
      <c r="GX36" s="36"/>
      <c r="GY36" s="36"/>
      <c r="GZ36" s="36"/>
      <c r="HA36" s="36"/>
      <c r="HB36" s="36"/>
      <c r="HC36" s="36"/>
      <c r="HD36" s="36"/>
      <c r="HE36" s="36"/>
      <c r="HF36" s="36"/>
      <c r="HG36" s="36"/>
      <c r="HH36" s="36"/>
      <c r="HI36" s="36"/>
      <c r="HJ36" s="36"/>
      <c r="HK36" s="36"/>
      <c r="HL36" s="36"/>
      <c r="HM36" s="36"/>
      <c r="HN36" s="36"/>
      <c r="HO36" s="36"/>
      <c r="HP36" s="36"/>
      <c r="HQ36" s="36"/>
      <c r="HR36" s="36"/>
      <c r="HS36" s="36"/>
      <c r="HT36" s="36"/>
      <c r="HU36" s="36"/>
      <c r="HV36" s="36"/>
      <c r="HW36" s="36"/>
      <c r="HX36" s="36"/>
      <c r="HY36" s="36"/>
      <c r="HZ36" s="36"/>
      <c r="IA36" s="36"/>
      <c r="IB36" s="36"/>
      <c r="IC36" s="36"/>
      <c r="ID36" s="36"/>
      <c r="IE36" s="36"/>
      <c r="IF36" s="36"/>
      <c r="IG36" s="36"/>
      <c r="IH36" s="36"/>
      <c r="II36" s="36"/>
      <c r="IJ36" s="36"/>
      <c r="IK36" s="36"/>
      <c r="IL36" s="36"/>
      <c r="IM36" s="36"/>
      <c r="IN36" s="36"/>
      <c r="IO36" s="36"/>
      <c r="IP36" s="36"/>
      <c r="IQ36" s="36"/>
      <c r="IR36" s="36"/>
      <c r="IS36" s="36"/>
      <c r="IT36" s="36"/>
      <c r="IU36" s="36"/>
      <c r="IV36" s="36"/>
      <c r="IW36" s="36"/>
      <c r="IX36" s="36"/>
      <c r="IY36" s="36"/>
      <c r="IZ36" s="36"/>
      <c r="JA36" s="36"/>
      <c r="JB36" s="36"/>
      <c r="JC36" s="36"/>
      <c r="JD36" s="36"/>
      <c r="JE36" s="36"/>
      <c r="JF36" s="36"/>
      <c r="JG36" s="36"/>
      <c r="JH36" s="36"/>
      <c r="JI36" s="36"/>
      <c r="JJ36" s="36"/>
      <c r="JK36" s="36"/>
      <c r="JL36" s="36"/>
      <c r="JM36" s="36"/>
      <c r="JN36" s="36"/>
      <c r="JO36" s="36"/>
      <c r="JP36" s="36"/>
      <c r="JQ36" s="36"/>
      <c r="JR36" s="36"/>
      <c r="JS36" s="36"/>
      <c r="JT36" s="36"/>
      <c r="JU36" s="36"/>
      <c r="JV36" s="36"/>
      <c r="JW36" s="36"/>
      <c r="JX36" s="36"/>
      <c r="JY36" s="36"/>
      <c r="JZ36" s="36"/>
      <c r="KA36" s="36"/>
      <c r="KB36" s="36"/>
      <c r="KC36" s="36"/>
      <c r="KD36" s="36"/>
      <c r="KE36" s="36"/>
      <c r="KF36" s="36"/>
      <c r="KG36" s="36"/>
      <c r="KH36" s="36"/>
      <c r="KI36" s="36"/>
      <c r="KJ36" s="36"/>
      <c r="KK36" s="36"/>
      <c r="KL36" s="36"/>
      <c r="KM36" s="36"/>
      <c r="KN36" s="36"/>
      <c r="KO36" s="36"/>
      <c r="KP36" s="36"/>
      <c r="KQ36" s="36"/>
      <c r="KR36" s="36"/>
      <c r="KS36" s="36"/>
      <c r="KT36" s="36"/>
      <c r="KU36" s="36"/>
      <c r="KV36" s="36"/>
      <c r="KX36" s="36"/>
      <c r="KY36" s="36"/>
      <c r="KZ36" s="36"/>
      <c r="LA36" s="36"/>
      <c r="LB36" s="36"/>
      <c r="LC36" s="36"/>
      <c r="LD36" s="36"/>
      <c r="LE36" s="36"/>
      <c r="LF36" s="36"/>
      <c r="LG36" s="36"/>
      <c r="LH36" s="36"/>
      <c r="LI36" s="36"/>
      <c r="LJ36" s="36"/>
      <c r="LK36" s="36"/>
      <c r="LL36" s="36"/>
      <c r="LM36" s="36"/>
      <c r="LN36" s="36"/>
      <c r="LO36" s="36"/>
      <c r="LP36" s="36"/>
      <c r="LQ36" s="36"/>
      <c r="LR36" s="36"/>
      <c r="LS36" s="36"/>
      <c r="LT36" s="36"/>
      <c r="LU36" s="36"/>
      <c r="LV36" s="36"/>
      <c r="LW36" s="36"/>
      <c r="LX36" s="36"/>
      <c r="LY36" s="36"/>
      <c r="LZ36" s="36"/>
      <c r="MA36" s="36"/>
      <c r="MB36" s="36"/>
      <c r="MC36" s="36"/>
      <c r="MD36" s="36"/>
      <c r="ME36" s="36"/>
      <c r="MF36" s="36"/>
      <c r="MG36" s="36"/>
      <c r="MH36" s="36"/>
      <c r="MI36" s="36"/>
      <c r="MJ36" s="36"/>
      <c r="MK36" s="36"/>
      <c r="ML36" s="36"/>
      <c r="MM36" s="36"/>
      <c r="MN36" s="36"/>
      <c r="MO36" s="36"/>
      <c r="MP36" s="36"/>
      <c r="MQ36" s="36"/>
      <c r="MR36" s="36"/>
      <c r="MS36" s="36"/>
      <c r="MT36" s="36"/>
      <c r="MU36" s="36"/>
      <c r="MV36" s="36"/>
      <c r="MW36" s="36"/>
      <c r="MX36" s="36"/>
      <c r="MY36" s="36"/>
      <c r="MZ36" s="36"/>
      <c r="NA36" s="36"/>
      <c r="NB36" s="36"/>
      <c r="NC36" s="36"/>
      <c r="ND36" s="36"/>
      <c r="NE36" s="36"/>
      <c r="NF36" s="36"/>
      <c r="NG36" s="36"/>
      <c r="NH36" s="36"/>
      <c r="NI36" s="36"/>
      <c r="NJ36" s="36"/>
      <c r="NK36" s="36"/>
      <c r="NL36" s="36"/>
      <c r="NM36" s="36"/>
      <c r="NN36" s="36"/>
      <c r="NO36" s="36"/>
      <c r="NP36" s="36"/>
      <c r="NQ36" s="36"/>
      <c r="NR36" s="36"/>
      <c r="NV36" s="36"/>
      <c r="NW36" s="36"/>
      <c r="NX36" s="36"/>
    </row>
    <row r="37" spans="127:514" s="45" customFormat="1" ht="60" x14ac:dyDescent="0.2">
      <c r="FV37" s="19"/>
      <c r="FW37" s="19"/>
      <c r="FX37" s="19"/>
      <c r="FY37" s="46"/>
      <c r="FZ37" s="19" t="s">
        <v>1231</v>
      </c>
      <c r="GA37" s="19"/>
      <c r="GB37" s="19">
        <v>1672</v>
      </c>
      <c r="GC37" s="19"/>
      <c r="GD37" s="19"/>
      <c r="GE37" s="19">
        <v>1598</v>
      </c>
      <c r="GF37" s="19"/>
      <c r="GG37" s="19"/>
      <c r="GH37" s="19">
        <v>1699</v>
      </c>
      <c r="GI37" s="19"/>
      <c r="GJ37" s="19"/>
      <c r="GK37" s="19">
        <v>1646</v>
      </c>
      <c r="GL37" s="19"/>
      <c r="GM37" s="19"/>
      <c r="GN37" s="19">
        <v>1700</v>
      </c>
      <c r="GO37" s="19"/>
      <c r="GP37" s="19"/>
      <c r="GQ37" s="19">
        <v>1770</v>
      </c>
      <c r="GR37" s="19"/>
      <c r="GS37" s="19"/>
      <c r="GT37" s="19">
        <v>1918</v>
      </c>
      <c r="GU37" s="19"/>
      <c r="GV37" s="19"/>
      <c r="GW37" s="19">
        <v>2071</v>
      </c>
      <c r="GX37" s="19"/>
      <c r="GY37" s="19"/>
      <c r="GZ37" s="19">
        <v>1957</v>
      </c>
      <c r="HA37" s="19"/>
      <c r="HB37" s="19"/>
      <c r="HC37" s="19">
        <v>1826</v>
      </c>
      <c r="HD37" s="19"/>
      <c r="HE37" s="19"/>
      <c r="HF37" s="19">
        <v>2492</v>
      </c>
      <c r="HG37" s="19"/>
      <c r="HH37" s="19"/>
      <c r="HI37" s="19">
        <v>1949</v>
      </c>
      <c r="HJ37" s="19"/>
      <c r="HK37" s="19"/>
      <c r="HL37" s="19">
        <v>2057</v>
      </c>
      <c r="HM37" s="19"/>
      <c r="HN37" s="19"/>
      <c r="HO37" s="19">
        <v>1911</v>
      </c>
      <c r="HP37" s="19"/>
      <c r="HQ37" s="19"/>
      <c r="HR37" s="19">
        <v>2010</v>
      </c>
      <c r="HS37" s="19"/>
      <c r="HT37" s="19"/>
      <c r="HU37" s="19">
        <v>2024</v>
      </c>
      <c r="HV37" s="19"/>
      <c r="HW37" s="19"/>
      <c r="HX37" s="19">
        <v>2026</v>
      </c>
      <c r="HY37" s="19"/>
      <c r="HZ37" s="19"/>
      <c r="IA37" s="19">
        <v>2133</v>
      </c>
      <c r="IB37" s="19"/>
      <c r="IC37" s="19"/>
      <c r="ID37" s="19">
        <v>2167</v>
      </c>
      <c r="IE37" s="19"/>
      <c r="IF37" s="19"/>
      <c r="IG37" s="19">
        <v>2307</v>
      </c>
      <c r="IH37" s="19"/>
      <c r="II37" s="19"/>
      <c r="IJ37" s="19">
        <v>2091</v>
      </c>
      <c r="IK37" s="19"/>
      <c r="IL37" s="19"/>
      <c r="IM37" s="19">
        <v>2006</v>
      </c>
      <c r="IN37" s="19"/>
      <c r="IO37" s="19"/>
      <c r="IP37" s="19">
        <v>2789</v>
      </c>
      <c r="IQ37" s="19"/>
      <c r="IR37" s="19"/>
      <c r="IS37" s="19">
        <v>2176</v>
      </c>
      <c r="IT37" s="19"/>
      <c r="IU37" s="19"/>
      <c r="IV37" s="19">
        <v>2119</v>
      </c>
      <c r="IW37" s="19"/>
      <c r="IX37" s="19"/>
      <c r="IY37" s="19">
        <v>2059</v>
      </c>
      <c r="IZ37" s="19"/>
      <c r="JA37" s="19"/>
      <c r="JB37" s="19">
        <v>2189</v>
      </c>
      <c r="JC37" s="19"/>
      <c r="JD37" s="19"/>
      <c r="JE37" s="19">
        <v>2167</v>
      </c>
      <c r="JF37" s="19"/>
      <c r="JG37" s="19"/>
      <c r="JH37" s="19">
        <v>2049</v>
      </c>
      <c r="JI37" s="19"/>
      <c r="JJ37" s="19"/>
      <c r="JK37" s="19">
        <v>2150</v>
      </c>
      <c r="JL37" s="19"/>
      <c r="JM37" s="19"/>
      <c r="JN37" s="19">
        <v>2279</v>
      </c>
      <c r="JO37" s="19"/>
      <c r="JP37" s="19"/>
      <c r="JQ37" s="19">
        <v>2332</v>
      </c>
      <c r="JR37" s="19"/>
      <c r="JS37" s="19"/>
      <c r="JT37" s="19">
        <v>2106</v>
      </c>
      <c r="JU37" s="19"/>
      <c r="JV37" s="19"/>
      <c r="JW37" s="19">
        <v>1920</v>
      </c>
      <c r="JX37" s="19"/>
      <c r="JY37" s="19"/>
      <c r="JZ37" s="19">
        <v>2724</v>
      </c>
      <c r="KA37" s="19"/>
      <c r="KB37" s="19"/>
      <c r="KC37" s="19">
        <v>2227</v>
      </c>
      <c r="KD37" s="19"/>
      <c r="KE37" s="19"/>
      <c r="KF37" s="19">
        <v>2155</v>
      </c>
      <c r="KG37" s="19"/>
      <c r="KH37" s="19"/>
      <c r="KI37" s="19">
        <v>2140</v>
      </c>
      <c r="KJ37" s="19"/>
      <c r="KK37" s="19"/>
      <c r="KL37" s="19">
        <v>2163</v>
      </c>
      <c r="KM37" s="19"/>
      <c r="KN37" s="19"/>
      <c r="KO37" s="19">
        <v>2185</v>
      </c>
      <c r="KP37" s="19"/>
      <c r="KQ37" s="19"/>
      <c r="KR37" s="19">
        <v>2073</v>
      </c>
      <c r="KS37" s="19"/>
      <c r="KT37" s="19"/>
      <c r="KU37" s="19">
        <v>2287</v>
      </c>
      <c r="KV37" s="19"/>
      <c r="KX37" s="19">
        <v>2281</v>
      </c>
      <c r="KY37" s="19"/>
      <c r="KZ37" s="19"/>
      <c r="LA37" s="19">
        <v>2625</v>
      </c>
      <c r="LB37" s="19"/>
      <c r="LC37" s="19"/>
      <c r="LD37" s="19">
        <v>2377</v>
      </c>
      <c r="LE37" s="19"/>
      <c r="LF37" s="19"/>
      <c r="LG37" s="19">
        <v>2241</v>
      </c>
      <c r="LH37" s="19"/>
      <c r="LI37" s="19"/>
      <c r="LJ37" s="19">
        <v>2953</v>
      </c>
      <c r="LK37" s="19"/>
      <c r="LL37" s="19"/>
      <c r="LM37" s="19">
        <v>2404</v>
      </c>
      <c r="LN37" s="19"/>
      <c r="LO37" s="19"/>
      <c r="LP37" s="19">
        <v>2358</v>
      </c>
      <c r="LQ37" s="19"/>
      <c r="LR37" s="19"/>
      <c r="LS37" s="19">
        <v>2311</v>
      </c>
      <c r="LT37" s="19"/>
      <c r="LU37" s="19"/>
      <c r="LV37" s="19">
        <v>2445</v>
      </c>
      <c r="LW37" s="19"/>
      <c r="LX37" s="19"/>
      <c r="LY37" s="19">
        <v>2388</v>
      </c>
      <c r="LZ37" s="19"/>
      <c r="MA37" s="19"/>
      <c r="MB37" s="19">
        <v>2445</v>
      </c>
      <c r="MC37" s="19"/>
      <c r="MD37" s="19"/>
      <c r="ME37" s="19">
        <v>2495</v>
      </c>
      <c r="MF37" s="19"/>
      <c r="MG37" s="19"/>
      <c r="MH37" s="19">
        <v>2525</v>
      </c>
      <c r="MI37" s="19"/>
      <c r="MJ37" s="19"/>
      <c r="MK37" s="19">
        <v>2807</v>
      </c>
      <c r="ML37" s="19"/>
      <c r="MM37" s="19"/>
      <c r="MN37" s="19">
        <v>3032</v>
      </c>
      <c r="MO37" s="19"/>
      <c r="MP37" s="19"/>
      <c r="MQ37" s="19">
        <v>2280</v>
      </c>
      <c r="MR37" s="19"/>
      <c r="MS37" s="19"/>
      <c r="MT37" s="19">
        <v>3188</v>
      </c>
      <c r="MU37" s="19"/>
      <c r="MV37" s="19"/>
      <c r="MW37" s="19">
        <v>2536</v>
      </c>
      <c r="MX37" s="19"/>
      <c r="MY37" s="19"/>
      <c r="MZ37" s="19">
        <v>2276</v>
      </c>
      <c r="NA37" s="19"/>
      <c r="NB37" s="19"/>
      <c r="NC37" s="19">
        <v>2191</v>
      </c>
      <c r="ND37" s="19"/>
      <c r="NE37" s="19"/>
      <c r="NF37" s="19">
        <v>2180</v>
      </c>
      <c r="NG37" s="19"/>
      <c r="NH37" s="19"/>
      <c r="NI37" s="19">
        <v>2150</v>
      </c>
      <c r="NJ37" s="19"/>
      <c r="NK37" s="19"/>
      <c r="NL37" s="19">
        <v>2158</v>
      </c>
      <c r="NM37" s="19"/>
      <c r="NN37" s="19"/>
      <c r="NO37" s="19">
        <v>2078</v>
      </c>
      <c r="NP37" s="19"/>
      <c r="NQ37" s="19"/>
      <c r="NR37" s="19">
        <v>2396</v>
      </c>
      <c r="NU37" s="45">
        <v>2348</v>
      </c>
      <c r="NV37" s="19"/>
      <c r="NW37" s="19"/>
      <c r="NX37" s="19">
        <v>2090</v>
      </c>
      <c r="NY37" s="19"/>
      <c r="NZ37" s="16"/>
      <c r="OA37" s="45">
        <v>1908</v>
      </c>
      <c r="OD37" s="45">
        <v>2513</v>
      </c>
      <c r="OG37" s="45">
        <v>2080</v>
      </c>
      <c r="OJ37" s="45">
        <v>1998</v>
      </c>
      <c r="OM37" s="45">
        <v>2047</v>
      </c>
      <c r="OP37" s="45">
        <v>2059</v>
      </c>
      <c r="OS37" s="45">
        <v>2158</v>
      </c>
      <c r="OV37" s="45">
        <v>2114</v>
      </c>
      <c r="OY37" s="45">
        <v>2102</v>
      </c>
      <c r="PB37" s="45">
        <v>2112</v>
      </c>
      <c r="PE37" s="45">
        <v>2335</v>
      </c>
      <c r="PH37" s="45">
        <v>2024</v>
      </c>
      <c r="PK37" s="45">
        <v>1749</v>
      </c>
      <c r="PN37" s="45">
        <v>2318</v>
      </c>
      <c r="PQ37" s="45">
        <v>1805</v>
      </c>
      <c r="PT37" s="45">
        <v>1853</v>
      </c>
      <c r="PW37" s="45">
        <v>1514</v>
      </c>
      <c r="PZ37" s="45">
        <v>1435</v>
      </c>
      <c r="QC37" s="45">
        <v>1334</v>
      </c>
      <c r="QF37" s="45">
        <v>1266</v>
      </c>
      <c r="QI37" s="45">
        <v>1101</v>
      </c>
      <c r="QK37" s="47"/>
      <c r="QL37" s="45">
        <v>989</v>
      </c>
      <c r="QO37" s="47">
        <v>1023</v>
      </c>
      <c r="QP37" s="47"/>
      <c r="QQ37" s="47"/>
      <c r="QR37" s="47">
        <v>1426</v>
      </c>
      <c r="RQ37" s="45" t="s">
        <v>1237</v>
      </c>
      <c r="RU37" s="45">
        <v>776</v>
      </c>
      <c r="RV37" s="45">
        <f>RU37/RU38</f>
        <v>0.21289437585733881</v>
      </c>
      <c r="RX37" s="45">
        <v>776</v>
      </c>
      <c r="RY37" s="45">
        <f>RX37/RX38</f>
        <v>0.20715429791777895</v>
      </c>
      <c r="SA37" s="45">
        <v>826</v>
      </c>
      <c r="SB37" s="45">
        <f>SA37/SA38</f>
        <v>0.22779922779922779</v>
      </c>
      <c r="SD37" s="45">
        <v>748</v>
      </c>
      <c r="SE37" s="45">
        <f>SD37/SD38</f>
        <v>0.23404255319148937</v>
      </c>
      <c r="SG37" s="45">
        <v>520</v>
      </c>
      <c r="SH37" s="45">
        <f>SG37/SG38</f>
        <v>0.21138211382113822</v>
      </c>
      <c r="SN37" s="48"/>
      <c r="SR37" s="49"/>
      <c r="ST37" s="49"/>
    </row>
    <row r="38" spans="127:514" s="50" customFormat="1" ht="48" x14ac:dyDescent="0.2">
      <c r="FV38" s="51"/>
      <c r="FW38" s="51"/>
      <c r="FX38" s="51"/>
      <c r="FY38" s="52"/>
      <c r="FZ38" s="51" t="s">
        <v>1238</v>
      </c>
      <c r="GA38" s="51"/>
      <c r="GB38" s="51">
        <v>0.255</v>
      </c>
      <c r="GC38" s="51"/>
      <c r="GD38" s="51"/>
      <c r="GE38" s="51">
        <v>0.30299999999999999</v>
      </c>
      <c r="GF38" s="51"/>
      <c r="GG38" s="51"/>
      <c r="GH38" s="51">
        <v>0.31</v>
      </c>
      <c r="GI38" s="51"/>
      <c r="GJ38" s="51"/>
      <c r="GK38" s="51">
        <v>0.29499999999999998</v>
      </c>
      <c r="GL38" s="51"/>
      <c r="GM38" s="51"/>
      <c r="GN38" s="51">
        <v>0.33</v>
      </c>
      <c r="GO38" s="51"/>
      <c r="GP38" s="51"/>
      <c r="GQ38" s="51">
        <v>0.32100000000000001</v>
      </c>
      <c r="GR38" s="51"/>
      <c r="GS38" s="51"/>
      <c r="GT38" s="51">
        <v>0.373</v>
      </c>
      <c r="GU38" s="51"/>
      <c r="GV38" s="51"/>
      <c r="GW38" s="51">
        <v>0.38300000000000001</v>
      </c>
      <c r="GX38" s="51"/>
      <c r="GY38" s="51"/>
      <c r="GZ38" s="51">
        <v>0.36199999999999999</v>
      </c>
      <c r="HA38" s="51"/>
      <c r="HB38" s="51"/>
      <c r="HC38" s="51">
        <v>0.4</v>
      </c>
      <c r="HD38" s="51"/>
      <c r="HE38" s="51"/>
      <c r="HF38" s="51">
        <v>0.41799999999999998</v>
      </c>
      <c r="HG38" s="51"/>
      <c r="HH38" s="51"/>
      <c r="HI38" s="51">
        <v>0.35799999999999998</v>
      </c>
      <c r="HJ38" s="51"/>
      <c r="HK38" s="51"/>
      <c r="HL38" s="51">
        <v>0.36699999999999999</v>
      </c>
      <c r="HM38" s="51"/>
      <c r="HN38" s="51"/>
      <c r="HO38" s="51">
        <v>0.33400000000000002</v>
      </c>
      <c r="HP38" s="51"/>
      <c r="HQ38" s="51"/>
      <c r="HR38" s="51">
        <v>0.31900000000000001</v>
      </c>
      <c r="HS38" s="51"/>
      <c r="HT38" s="51"/>
      <c r="HU38" s="51">
        <v>0.32100000000000001</v>
      </c>
      <c r="HV38" s="51"/>
      <c r="HW38" s="51"/>
      <c r="HX38" s="51">
        <v>0.312</v>
      </c>
      <c r="HY38" s="51"/>
      <c r="HZ38" s="51"/>
      <c r="IA38" s="51">
        <v>0.32500000000000001</v>
      </c>
      <c r="IB38" s="51"/>
      <c r="IC38" s="51"/>
      <c r="ID38" s="51">
        <v>0.35799999999999998</v>
      </c>
      <c r="IE38" s="51"/>
      <c r="IF38" s="51"/>
      <c r="IG38" s="51">
        <v>0.379</v>
      </c>
      <c r="IH38" s="51"/>
      <c r="II38" s="51"/>
      <c r="IJ38" s="51">
        <v>0.379</v>
      </c>
      <c r="IK38" s="51"/>
      <c r="IL38" s="51"/>
      <c r="IM38" s="51">
        <v>0.38200000000000001</v>
      </c>
      <c r="IN38" s="51"/>
      <c r="IO38" s="51"/>
      <c r="IP38" s="51">
        <v>0.44500000000000001</v>
      </c>
      <c r="IQ38" s="51"/>
      <c r="IR38" s="51"/>
      <c r="IS38" s="51">
        <v>0.34499999999999997</v>
      </c>
      <c r="IT38" s="51"/>
      <c r="IU38" s="51"/>
      <c r="IV38" s="51">
        <v>0.36</v>
      </c>
      <c r="IW38" s="51"/>
      <c r="IX38" s="51"/>
      <c r="IY38" s="51">
        <v>0.33600000000000002</v>
      </c>
      <c r="IZ38" s="51"/>
      <c r="JA38" s="51"/>
      <c r="JB38" s="51">
        <v>0.34899999999999998</v>
      </c>
      <c r="JC38" s="51"/>
      <c r="JD38" s="51"/>
      <c r="JE38" s="51">
        <v>0.34599999999999997</v>
      </c>
      <c r="JF38" s="51"/>
      <c r="JG38" s="51"/>
      <c r="JH38" s="51">
        <v>0.34300000000000003</v>
      </c>
      <c r="JI38" s="51"/>
      <c r="JJ38" s="51"/>
      <c r="JK38" s="51">
        <v>0.36799999999999999</v>
      </c>
      <c r="JL38" s="51"/>
      <c r="JM38" s="51"/>
      <c r="JN38" s="51">
        <v>0.38800000000000001</v>
      </c>
      <c r="JO38" s="51"/>
      <c r="JP38" s="51"/>
      <c r="JQ38" s="51">
        <v>0.38400000000000001</v>
      </c>
      <c r="JR38" s="51"/>
      <c r="JS38" s="51"/>
      <c r="JT38" s="51">
        <v>0.375</v>
      </c>
      <c r="JU38" s="51"/>
      <c r="JV38" s="51"/>
      <c r="JW38" s="51">
        <v>0.38100000000000001</v>
      </c>
      <c r="JX38" s="51"/>
      <c r="JY38" s="51"/>
      <c r="JZ38" s="51">
        <v>0.46100000000000002</v>
      </c>
      <c r="KA38" s="51"/>
      <c r="KB38" s="51"/>
      <c r="KC38" s="51">
        <v>0.378</v>
      </c>
      <c r="KD38" s="51"/>
      <c r="KE38" s="51"/>
      <c r="KF38" s="51">
        <v>0.379</v>
      </c>
      <c r="KG38" s="51"/>
      <c r="KH38" s="51"/>
      <c r="KI38" s="51">
        <v>0.40400000000000003</v>
      </c>
      <c r="KJ38" s="51"/>
      <c r="KK38" s="51"/>
      <c r="KL38" s="51">
        <v>0.377</v>
      </c>
      <c r="KM38" s="51"/>
      <c r="KN38" s="51"/>
      <c r="KO38" s="51">
        <v>0.38500000000000001</v>
      </c>
      <c r="KP38" s="51"/>
      <c r="KQ38" s="51"/>
      <c r="KR38" s="51">
        <v>0.39500000000000002</v>
      </c>
      <c r="KS38" s="51"/>
      <c r="KT38" s="51"/>
      <c r="KU38" s="51">
        <v>0.441</v>
      </c>
      <c r="KV38" s="51"/>
      <c r="KX38" s="51">
        <v>0.41499999999999998</v>
      </c>
      <c r="KY38" s="51"/>
      <c r="KZ38" s="51"/>
      <c r="LA38" s="51">
        <v>0.41799999999999998</v>
      </c>
      <c r="LB38" s="51"/>
      <c r="LC38" s="51"/>
      <c r="LD38" s="51">
        <v>0.41599999999999998</v>
      </c>
      <c r="LE38" s="51"/>
      <c r="LF38" s="51"/>
      <c r="LG38" s="51">
        <v>0.40899999999999997</v>
      </c>
      <c r="LH38" s="51"/>
      <c r="LI38" s="51"/>
      <c r="LJ38" s="51">
        <v>0.49099999999999999</v>
      </c>
      <c r="LK38" s="51"/>
      <c r="LL38" s="51"/>
      <c r="LM38" s="51">
        <v>0.40699999999999997</v>
      </c>
      <c r="LN38" s="51"/>
      <c r="LO38" s="51"/>
      <c r="LP38" s="51">
        <v>0.39</v>
      </c>
      <c r="LQ38" s="51"/>
      <c r="LR38" s="51"/>
      <c r="LS38" s="51">
        <v>0.39500000000000002</v>
      </c>
      <c r="LT38" s="51"/>
      <c r="LU38" s="51"/>
      <c r="LV38" s="51">
        <v>0.40300000000000002</v>
      </c>
      <c r="LW38" s="51"/>
      <c r="LX38" s="51"/>
      <c r="LY38" s="51">
        <v>0.379</v>
      </c>
      <c r="LZ38" s="51"/>
      <c r="MA38" s="51"/>
      <c r="MB38" s="51">
        <v>0.38</v>
      </c>
      <c r="MC38" s="51"/>
      <c r="MD38" s="51"/>
      <c r="ME38" s="51">
        <v>0.38200000000000001</v>
      </c>
      <c r="MF38" s="51"/>
      <c r="MG38" s="51"/>
      <c r="MH38" s="51">
        <v>0.35599999999999998</v>
      </c>
      <c r="MI38" s="51"/>
      <c r="MJ38" s="51"/>
      <c r="MK38" s="51">
        <v>0.41199999999999998</v>
      </c>
      <c r="ML38" s="51"/>
      <c r="MM38" s="51"/>
      <c r="MN38" s="51">
        <v>0.35699999999999998</v>
      </c>
      <c r="MO38" s="51"/>
      <c r="MP38" s="51"/>
      <c r="MQ38" s="51">
        <v>0.34699999999999998</v>
      </c>
      <c r="MR38" s="51"/>
      <c r="MS38" s="51"/>
      <c r="MT38" s="51">
        <v>0.47099999999999997</v>
      </c>
      <c r="MU38" s="51"/>
      <c r="MV38" s="51"/>
      <c r="MW38" s="51">
        <v>0.373</v>
      </c>
      <c r="MX38" s="51"/>
      <c r="MY38" s="51"/>
      <c r="MZ38" s="51">
        <v>0.36899999999999999</v>
      </c>
      <c r="NA38" s="51"/>
      <c r="NB38" s="51"/>
      <c r="NC38" s="51">
        <v>0.47599999999999998</v>
      </c>
      <c r="ND38" s="51"/>
      <c r="NE38" s="51"/>
      <c r="NF38" s="51">
        <v>0.377</v>
      </c>
      <c r="NG38" s="51"/>
      <c r="NH38" s="51"/>
      <c r="NI38" s="51">
        <v>0.38800000000000001</v>
      </c>
      <c r="NJ38" s="51"/>
      <c r="NK38" s="51"/>
      <c r="NL38" s="51">
        <v>0.50600000000000001</v>
      </c>
      <c r="NM38" s="51"/>
      <c r="NN38" s="51"/>
      <c r="NO38" s="51">
        <v>0.40500000000000003</v>
      </c>
      <c r="NP38" s="51"/>
      <c r="NQ38" s="51"/>
      <c r="NR38" s="51">
        <v>0.40300000000000002</v>
      </c>
      <c r="NU38" s="50">
        <v>0.39500000000000002</v>
      </c>
      <c r="NV38" s="53"/>
      <c r="NW38" s="53"/>
      <c r="NX38" s="53">
        <v>0.40200000000000002</v>
      </c>
      <c r="NY38" s="54"/>
      <c r="NZ38" s="55"/>
      <c r="OA38" s="50">
        <v>0.373</v>
      </c>
      <c r="OD38" s="50">
        <v>0.49099999999999999</v>
      </c>
      <c r="OG38" s="50">
        <v>0.379</v>
      </c>
      <c r="OJ38" s="50">
        <v>0.41299999999999998</v>
      </c>
      <c r="OM38" s="50">
        <v>0.39800000000000002</v>
      </c>
      <c r="OP38" s="50">
        <v>0.39800000000000002</v>
      </c>
      <c r="OS38" s="50">
        <v>0.39200000000000002</v>
      </c>
      <c r="OV38" s="50">
        <v>0.38700000000000001</v>
      </c>
      <c r="OY38" s="50">
        <v>0.41199999999999998</v>
      </c>
      <c r="PB38" s="50">
        <v>0.36799999999999999</v>
      </c>
      <c r="PE38" s="50">
        <v>0.40500000000000003</v>
      </c>
      <c r="PH38" s="50">
        <v>0.4</v>
      </c>
      <c r="PK38" s="50">
        <v>0.41799999999999998</v>
      </c>
      <c r="PN38" s="50">
        <v>0.50700000000000001</v>
      </c>
      <c r="PQ38" s="50">
        <v>0.42699999999999999</v>
      </c>
      <c r="PT38" s="50">
        <v>0.39500000000000002</v>
      </c>
      <c r="PW38" s="50">
        <v>0.38600000000000001</v>
      </c>
      <c r="PZ38" s="50">
        <v>0.375</v>
      </c>
      <c r="QC38" s="50">
        <v>0.32800000000000001</v>
      </c>
      <c r="QF38" s="50">
        <v>0.39600000000000002</v>
      </c>
      <c r="QI38" s="50">
        <v>0.39200000000000002</v>
      </c>
      <c r="QK38" s="53"/>
      <c r="QL38" s="50">
        <v>0.40899999999999997</v>
      </c>
      <c r="QO38" s="53">
        <v>0.40100000000000002</v>
      </c>
      <c r="QP38" s="53"/>
      <c r="QQ38" s="53"/>
      <c r="QR38" s="53">
        <v>0.37</v>
      </c>
      <c r="RQ38" s="50" t="s">
        <v>1239</v>
      </c>
      <c r="RU38" s="50">
        <v>3645</v>
      </c>
      <c r="RV38" s="50">
        <v>1</v>
      </c>
      <c r="RX38" s="50">
        <v>3746</v>
      </c>
      <c r="RY38" s="50">
        <v>1</v>
      </c>
      <c r="SA38" s="50">
        <v>3626</v>
      </c>
      <c r="SB38" s="50">
        <v>1</v>
      </c>
      <c r="SD38" s="50">
        <v>3196</v>
      </c>
      <c r="SE38" s="50">
        <v>1</v>
      </c>
      <c r="SG38" s="50">
        <v>2460</v>
      </c>
      <c r="SH38" s="50">
        <v>1</v>
      </c>
      <c r="SN38" s="56"/>
      <c r="SR38" s="57"/>
    </row>
    <row r="39" spans="127:514" s="41" customFormat="1" x14ac:dyDescent="0.2">
      <c r="FE39" s="41" t="s">
        <v>1240</v>
      </c>
      <c r="FY39" s="44"/>
      <c r="FZ39" s="41" t="s">
        <v>1241</v>
      </c>
      <c r="GB39" s="41">
        <v>0.20499999999999999</v>
      </c>
      <c r="GE39" s="41">
        <v>0.26500000000000001</v>
      </c>
      <c r="GH39" s="41">
        <v>0.25700000000000001</v>
      </c>
      <c r="GK39" s="41">
        <v>0.251</v>
      </c>
      <c r="GN39" s="41">
        <v>0.27</v>
      </c>
      <c r="GQ39" s="41">
        <v>0.17699999999999999</v>
      </c>
      <c r="GT39" s="41">
        <v>0.246</v>
      </c>
      <c r="GW39" s="41">
        <v>0.23499999999999999</v>
      </c>
      <c r="GZ39" s="41">
        <v>0.23699999999999999</v>
      </c>
      <c r="HC39" s="41">
        <v>0.27900000000000003</v>
      </c>
      <c r="HF39" s="41">
        <v>0.22</v>
      </c>
      <c r="HI39" s="41">
        <v>0.24399999999999999</v>
      </c>
      <c r="HL39" s="41">
        <v>0.27600000000000002</v>
      </c>
      <c r="HO39" s="41">
        <v>0.26400000000000001</v>
      </c>
      <c r="HR39" s="41">
        <v>0.28199999999999997</v>
      </c>
      <c r="HU39" s="41">
        <v>0.27300000000000002</v>
      </c>
      <c r="HX39" s="41">
        <v>0.27700000000000002</v>
      </c>
      <c r="IA39" s="41">
        <v>0.308</v>
      </c>
      <c r="ID39" s="41">
        <v>0.28599999999999998</v>
      </c>
      <c r="IG39" s="41">
        <v>0.27200000000000002</v>
      </c>
      <c r="IJ39" s="41">
        <v>0.29499999999999998</v>
      </c>
      <c r="IM39" s="41">
        <v>0.28899999999999998</v>
      </c>
      <c r="IP39" s="41">
        <v>0.249</v>
      </c>
      <c r="IS39" s="41">
        <v>0.27400000000000002</v>
      </c>
      <c r="IV39" s="41">
        <v>0.318</v>
      </c>
      <c r="IY39" s="41">
        <v>0.29599999999999999</v>
      </c>
      <c r="JB39" s="41">
        <v>0.30499999999999999</v>
      </c>
      <c r="JE39" s="41">
        <v>0.30299999999999999</v>
      </c>
      <c r="JH39" s="41">
        <v>0.309</v>
      </c>
      <c r="JK39" s="41">
        <v>0.30499999999999999</v>
      </c>
      <c r="JN39" s="41">
        <v>0.26100000000000001</v>
      </c>
      <c r="JQ39" s="41">
        <v>0.29599999999999999</v>
      </c>
      <c r="JT39" s="41">
        <v>0.28499999999999998</v>
      </c>
      <c r="JW39" s="41">
        <v>0.28199999999999997</v>
      </c>
      <c r="JZ39" s="41">
        <v>0.252</v>
      </c>
      <c r="KC39" s="41">
        <v>0.309</v>
      </c>
      <c r="KF39" s="41">
        <v>0.30399999999999999</v>
      </c>
      <c r="KI39" s="41">
        <v>0.32200000000000001</v>
      </c>
      <c r="KL39" s="41">
        <v>0.29099999999999998</v>
      </c>
      <c r="KO39" s="41">
        <v>0.33700000000000002</v>
      </c>
      <c r="KR39" s="41">
        <v>0.32300000000000001</v>
      </c>
      <c r="KU39" s="41">
        <v>0.33</v>
      </c>
      <c r="KX39" s="41">
        <v>0.33200000000000002</v>
      </c>
      <c r="LA39" s="41">
        <v>0.28899999999999998</v>
      </c>
      <c r="LD39" s="41">
        <v>0.29799999999999999</v>
      </c>
      <c r="LG39" s="41">
        <v>0.29699999999999999</v>
      </c>
      <c r="LJ39" s="41">
        <v>0.248</v>
      </c>
      <c r="LM39" s="41">
        <v>0.29199999999999998</v>
      </c>
      <c r="LP39" s="41">
        <v>0.309</v>
      </c>
      <c r="LS39" s="41">
        <v>0.29799999999999999</v>
      </c>
      <c r="LV39" s="41">
        <v>0.28899999999999998</v>
      </c>
      <c r="LY39" s="41">
        <v>0.29899999999999999</v>
      </c>
      <c r="MB39" s="41">
        <v>0.315</v>
      </c>
      <c r="ME39" s="41">
        <v>0.31900000000000001</v>
      </c>
      <c r="MH39" s="41">
        <v>0.314</v>
      </c>
      <c r="MK39" s="41">
        <v>0.33800000000000002</v>
      </c>
      <c r="MN39" s="41">
        <v>0.311</v>
      </c>
      <c r="MQ39" s="41">
        <v>0.29599999999999999</v>
      </c>
      <c r="MT39" s="41">
        <v>0.254</v>
      </c>
      <c r="MW39" s="41">
        <v>0.29699999999999999</v>
      </c>
      <c r="MZ39" s="41">
        <v>0.317</v>
      </c>
      <c r="NC39" s="41">
        <v>0.371</v>
      </c>
      <c r="NF39" s="41">
        <v>0.30299999999999999</v>
      </c>
      <c r="NI39" s="41">
        <v>0.30099999999999999</v>
      </c>
      <c r="NL39" s="41">
        <v>0.38400000000000001</v>
      </c>
      <c r="NO39" s="41">
        <v>0.28000000000000003</v>
      </c>
      <c r="NR39" s="41">
        <v>0.29099999999999998</v>
      </c>
      <c r="NU39" s="41">
        <v>0.33300000000000002</v>
      </c>
      <c r="NX39" s="41">
        <v>0.35</v>
      </c>
      <c r="OA39" s="41">
        <v>0.35199999999999998</v>
      </c>
      <c r="OD39" s="41">
        <v>0.29799999999999999</v>
      </c>
      <c r="OG39" s="41">
        <v>0.34899999999999998</v>
      </c>
      <c r="OJ39" s="41">
        <v>0.28199999999999997</v>
      </c>
      <c r="OM39" s="41">
        <v>0.34699999999999998</v>
      </c>
      <c r="OP39" s="41">
        <v>0.36599999999999999</v>
      </c>
      <c r="OS39" s="41">
        <v>0.36099999999999999</v>
      </c>
      <c r="OV39" s="41">
        <v>0.32600000000000001</v>
      </c>
      <c r="OY39" s="41">
        <v>0.33200000000000002</v>
      </c>
      <c r="PB39" s="41">
        <v>0.34200000000000003</v>
      </c>
      <c r="PE39" s="41">
        <v>0.38300000000000001</v>
      </c>
      <c r="PH39" s="41">
        <v>0.38600000000000001</v>
      </c>
      <c r="PK39" s="41">
        <v>0.39800000000000002</v>
      </c>
      <c r="PN39" s="41">
        <v>0.215</v>
      </c>
      <c r="PQ39" s="41">
        <v>0.316</v>
      </c>
      <c r="PT39" s="41">
        <v>0.33100000000000002</v>
      </c>
      <c r="PW39" s="41">
        <v>0.23100000000000001</v>
      </c>
      <c r="PZ39" s="41">
        <v>0.29899999999999999</v>
      </c>
      <c r="QC39" s="51">
        <v>0.28299999999999997</v>
      </c>
    </row>
    <row r="40" spans="127:514" s="50" customFormat="1" x14ac:dyDescent="0.25">
      <c r="FV40" s="51"/>
      <c r="FW40" s="51"/>
      <c r="FX40" s="51"/>
      <c r="FY40" s="52"/>
      <c r="FZ40" s="51" t="s">
        <v>1242</v>
      </c>
      <c r="GA40" s="51"/>
      <c r="GB40" s="51">
        <v>0.89</v>
      </c>
      <c r="GC40" s="51"/>
      <c r="GD40" s="51"/>
      <c r="GE40" s="51">
        <v>0.875</v>
      </c>
      <c r="GF40" s="51"/>
      <c r="GG40" s="51"/>
      <c r="GH40" s="51">
        <v>0.873</v>
      </c>
      <c r="GI40" s="51"/>
      <c r="GJ40" s="51"/>
      <c r="GK40" s="51">
        <v>0.88900000000000001</v>
      </c>
      <c r="GL40" s="51"/>
      <c r="GM40" s="51"/>
      <c r="GN40" s="51">
        <v>0.86599999999999999</v>
      </c>
      <c r="GO40" s="51"/>
      <c r="GP40" s="51"/>
      <c r="GQ40" s="51">
        <v>0.84699999999999998</v>
      </c>
      <c r="GR40" s="51"/>
      <c r="GS40" s="51"/>
      <c r="GT40" s="51">
        <v>0.85599999999999998</v>
      </c>
      <c r="GU40" s="51"/>
      <c r="GV40" s="51"/>
      <c r="GW40" s="51">
        <v>0.83199999999999996</v>
      </c>
      <c r="GX40" s="51"/>
      <c r="GY40" s="51"/>
      <c r="GZ40" s="51">
        <v>0.84699999999999998</v>
      </c>
      <c r="HA40" s="51"/>
      <c r="HB40" s="51"/>
      <c r="HC40" s="51">
        <v>0.84899999999999998</v>
      </c>
      <c r="HD40" s="51"/>
      <c r="HE40" s="51"/>
      <c r="HF40" s="51">
        <v>0.76400000000000001</v>
      </c>
      <c r="HG40" s="51"/>
      <c r="HH40" s="51"/>
      <c r="HI40" s="51">
        <v>0.85899999999999999</v>
      </c>
      <c r="HJ40" s="51"/>
      <c r="HK40" s="51"/>
      <c r="HL40" s="51">
        <v>0.83699999999999997</v>
      </c>
      <c r="HM40" s="51"/>
      <c r="HN40" s="51"/>
      <c r="HO40" s="51">
        <v>0.84</v>
      </c>
      <c r="HP40" s="51"/>
      <c r="HQ40" s="51"/>
      <c r="HR40" s="51">
        <v>0.84299999999999997</v>
      </c>
      <c r="HS40" s="51"/>
      <c r="HT40" s="51"/>
      <c r="HU40" s="51">
        <v>0.85799999999999998</v>
      </c>
      <c r="HV40" s="51"/>
      <c r="HW40" s="51"/>
      <c r="HX40" s="51">
        <v>0.86099999999999999</v>
      </c>
      <c r="HY40" s="51"/>
      <c r="HZ40" s="51"/>
      <c r="IA40" s="51">
        <v>0.85</v>
      </c>
      <c r="IB40" s="51"/>
      <c r="IC40" s="51"/>
      <c r="ID40" s="51">
        <v>0.82599999999999996</v>
      </c>
      <c r="IE40" s="51"/>
      <c r="IF40" s="51"/>
      <c r="IG40" s="51">
        <v>0.82299999999999995</v>
      </c>
      <c r="IH40" s="51"/>
      <c r="II40" s="51"/>
      <c r="IJ40" s="51">
        <v>0.82</v>
      </c>
      <c r="IK40" s="51"/>
      <c r="IL40" s="51"/>
      <c r="IM40" s="51">
        <v>0.83399999999999996</v>
      </c>
      <c r="IN40" s="51"/>
      <c r="IO40" s="51"/>
      <c r="IP40" s="51">
        <v>0.75700000000000001</v>
      </c>
      <c r="IQ40" s="51"/>
      <c r="IR40" s="51"/>
      <c r="IS40" s="51">
        <v>0.84699999999999998</v>
      </c>
      <c r="IT40" s="51"/>
      <c r="IU40" s="51"/>
      <c r="IV40" s="51">
        <v>0.84699999999999998</v>
      </c>
      <c r="IW40" s="51"/>
      <c r="IX40" s="51"/>
      <c r="IY40" s="51">
        <v>0.84</v>
      </c>
      <c r="IZ40" s="51"/>
      <c r="JA40" s="51"/>
      <c r="JB40" s="51">
        <v>0.83899999999999997</v>
      </c>
      <c r="JC40" s="51"/>
      <c r="JD40" s="51"/>
      <c r="JE40" s="51">
        <v>0.83899999999999997</v>
      </c>
      <c r="JF40" s="51"/>
      <c r="JG40" s="51"/>
      <c r="JH40" s="51">
        <v>0.84899999999999998</v>
      </c>
      <c r="JI40" s="51"/>
      <c r="JJ40" s="51"/>
      <c r="JK40" s="51">
        <v>0.81100000000000005</v>
      </c>
      <c r="JL40" s="51"/>
      <c r="JM40" s="51"/>
      <c r="JN40" s="51">
        <v>0.83</v>
      </c>
      <c r="JO40" s="51"/>
      <c r="JP40" s="51"/>
      <c r="JQ40" s="51">
        <v>0.80300000000000005</v>
      </c>
      <c r="JR40" s="51"/>
      <c r="JS40" s="51"/>
      <c r="JT40" s="51">
        <v>0.81799999999999995</v>
      </c>
      <c r="JU40" s="51"/>
      <c r="JV40" s="51"/>
      <c r="JW40" s="51">
        <v>0.84199999999999997</v>
      </c>
      <c r="JX40" s="51"/>
      <c r="JY40" s="51"/>
      <c r="JZ40" s="51">
        <v>0.72899999999999998</v>
      </c>
      <c r="KA40" s="51"/>
      <c r="KB40" s="51"/>
      <c r="KC40" s="51">
        <v>0.81599999999999995</v>
      </c>
      <c r="KD40" s="51"/>
      <c r="KE40" s="51"/>
      <c r="KF40" s="51">
        <v>0.82499999999999996</v>
      </c>
      <c r="KG40" s="51"/>
      <c r="KH40" s="51"/>
      <c r="KI40" s="51">
        <v>0.82299999999999995</v>
      </c>
      <c r="KJ40" s="51"/>
      <c r="KK40" s="51"/>
      <c r="KL40" s="51">
        <v>0.79500000000000004</v>
      </c>
      <c r="KM40" s="51"/>
      <c r="KN40" s="51"/>
      <c r="KO40" s="51">
        <v>0.82199999999999995</v>
      </c>
      <c r="KP40" s="51"/>
      <c r="KQ40" s="51"/>
      <c r="KR40" s="51">
        <v>0.9</v>
      </c>
      <c r="KS40" s="51"/>
      <c r="KT40" s="51"/>
      <c r="KU40" s="51">
        <v>0.81599999999999995</v>
      </c>
      <c r="KV40" s="51"/>
      <c r="KX40" s="51">
        <v>0.80100000000000005</v>
      </c>
      <c r="KY40" s="51"/>
      <c r="KZ40" s="51"/>
      <c r="LA40" s="51">
        <v>0.76100000000000001</v>
      </c>
      <c r="LB40" s="51"/>
      <c r="LC40" s="51"/>
      <c r="LD40" s="51">
        <v>0.78400000000000003</v>
      </c>
      <c r="LE40" s="51"/>
      <c r="LF40" s="51"/>
      <c r="LG40" s="51">
        <v>0.79900000000000004</v>
      </c>
      <c r="LH40" s="51"/>
      <c r="LI40" s="51"/>
      <c r="LJ40" s="51">
        <v>0.70799999999999996</v>
      </c>
      <c r="LK40" s="51"/>
      <c r="LL40" s="51"/>
      <c r="LM40" s="51">
        <v>0.78200000000000003</v>
      </c>
      <c r="LN40" s="51"/>
      <c r="LO40" s="51"/>
      <c r="LP40" s="51">
        <v>0.80900000000000005</v>
      </c>
      <c r="LQ40" s="51"/>
      <c r="LR40" s="51"/>
      <c r="LS40" s="51">
        <v>0.79700000000000004</v>
      </c>
      <c r="LT40" s="51"/>
      <c r="LU40" s="51"/>
      <c r="LV40" s="51">
        <v>0.78600000000000003</v>
      </c>
      <c r="LW40" s="51"/>
      <c r="LX40" s="51"/>
      <c r="LY40" s="51">
        <v>0.79600000000000004</v>
      </c>
      <c r="LZ40" s="51"/>
      <c r="MA40" s="51"/>
      <c r="MB40" s="51">
        <v>0.79700000000000004</v>
      </c>
      <c r="MC40" s="51"/>
      <c r="MD40" s="51"/>
      <c r="ME40" s="51">
        <v>0.67800000000000005</v>
      </c>
      <c r="MF40" s="51"/>
      <c r="MG40" s="51"/>
      <c r="MH40" s="51">
        <v>0.78600000000000003</v>
      </c>
      <c r="MI40" s="51"/>
      <c r="MJ40" s="51"/>
      <c r="MK40" s="51">
        <v>0.76600000000000001</v>
      </c>
      <c r="ML40" s="51"/>
      <c r="MM40" s="51"/>
      <c r="MN40" s="51">
        <v>0.81</v>
      </c>
      <c r="MO40" s="51"/>
      <c r="MP40" s="51"/>
      <c r="MQ40" s="51">
        <v>0.79200000000000004</v>
      </c>
      <c r="MR40" s="51"/>
      <c r="MS40" s="51"/>
      <c r="MT40" s="51">
        <v>0.69599999999999995</v>
      </c>
      <c r="MU40" s="51"/>
      <c r="MV40" s="51"/>
      <c r="MW40" s="51">
        <v>0.79</v>
      </c>
      <c r="MX40" s="51"/>
      <c r="MY40" s="51"/>
      <c r="MZ40" s="51">
        <v>0.81299999999999994</v>
      </c>
      <c r="NA40" s="51"/>
      <c r="NB40" s="51"/>
      <c r="NC40" s="51">
        <v>0.81299999999999994</v>
      </c>
      <c r="ND40" s="51"/>
      <c r="NE40" s="51"/>
      <c r="NF40" s="51">
        <v>0.78700000000000003</v>
      </c>
      <c r="NG40" s="51"/>
      <c r="NH40" s="51"/>
      <c r="NI40" s="51">
        <v>0.80600000000000005</v>
      </c>
      <c r="NJ40" s="51"/>
      <c r="NK40" s="51"/>
      <c r="NL40" s="51">
        <v>0.80800000000000005</v>
      </c>
      <c r="NM40" s="51"/>
      <c r="NN40" s="51"/>
      <c r="NO40" s="51">
        <v>0.80600000000000005</v>
      </c>
      <c r="NP40" s="51"/>
      <c r="NQ40" s="51"/>
      <c r="NR40" s="51">
        <v>0.78400000000000003</v>
      </c>
      <c r="NU40" s="50">
        <v>0.78100000000000003</v>
      </c>
      <c r="NV40" s="51"/>
      <c r="NW40" s="51"/>
      <c r="NX40" s="51">
        <v>0.77800000000000002</v>
      </c>
      <c r="NY40" s="22"/>
      <c r="OA40" s="50">
        <v>0.83099999999999996</v>
      </c>
      <c r="OD40" s="50">
        <v>0.72399999999999998</v>
      </c>
      <c r="OG40" s="50">
        <v>0.78600000000000003</v>
      </c>
      <c r="OJ40" s="50">
        <v>0.8</v>
      </c>
      <c r="OM40" s="50">
        <v>0.81100000000000005</v>
      </c>
      <c r="OP40" s="50">
        <v>0.78900000000000003</v>
      </c>
      <c r="OS40" s="50">
        <v>0.79</v>
      </c>
      <c r="OV40" s="50">
        <v>0.79400000000000004</v>
      </c>
      <c r="OY40" s="50">
        <v>0.78500000000000003</v>
      </c>
      <c r="PB40" s="50">
        <v>0.77500000000000002</v>
      </c>
      <c r="PE40" s="50">
        <v>0.77300000000000002</v>
      </c>
      <c r="PH40" s="50">
        <v>0.77800000000000002</v>
      </c>
      <c r="PK40" s="50">
        <v>0.81799999999999995</v>
      </c>
      <c r="PN40" s="50">
        <v>0.73299999999999998</v>
      </c>
      <c r="PQ40" s="50">
        <v>0.80300000000000005</v>
      </c>
      <c r="PT40" s="50">
        <v>0.80500000000000005</v>
      </c>
      <c r="PW40" s="50">
        <v>0.80900000000000005</v>
      </c>
      <c r="PZ40" s="50">
        <v>0.83199999999999996</v>
      </c>
      <c r="QC40" s="50">
        <v>0.83399999999999996</v>
      </c>
      <c r="QF40" s="50">
        <v>0.82399999999999995</v>
      </c>
      <c r="QI40" s="50">
        <v>0.82199999999999995</v>
      </c>
      <c r="QK40" s="53"/>
      <c r="QL40" s="50">
        <v>0.83699999999999997</v>
      </c>
      <c r="QO40" s="53">
        <v>0.81399999999999995</v>
      </c>
      <c r="QP40" s="53"/>
      <c r="QQ40" s="53"/>
      <c r="QR40" s="53">
        <v>0.83299999999999996</v>
      </c>
      <c r="SQ40" s="57"/>
    </row>
    <row r="41" spans="127:514" s="50" customFormat="1" x14ac:dyDescent="0.25">
      <c r="FV41" s="51"/>
      <c r="FW41" s="51"/>
      <c r="FX41" s="51"/>
      <c r="FY41" s="52"/>
      <c r="FZ41" s="51"/>
      <c r="GA41" s="51"/>
      <c r="GB41" s="51"/>
      <c r="GC41" s="51"/>
      <c r="GD41" s="51"/>
      <c r="GE41" s="51"/>
      <c r="GF41" s="51"/>
      <c r="GG41" s="51"/>
      <c r="GH41" s="51"/>
      <c r="GI41" s="51"/>
      <c r="GJ41" s="51"/>
      <c r="GK41" s="51"/>
      <c r="GL41" s="51"/>
      <c r="GM41" s="51"/>
      <c r="GN41" s="51"/>
      <c r="GO41" s="51"/>
      <c r="GP41" s="51"/>
      <c r="GQ41" s="51"/>
      <c r="GR41" s="51"/>
      <c r="GS41" s="51"/>
      <c r="GT41" s="51"/>
      <c r="GU41" s="51"/>
      <c r="GV41" s="51"/>
      <c r="GW41" s="51"/>
      <c r="GX41" s="51"/>
      <c r="GY41" s="51"/>
      <c r="GZ41" s="51"/>
      <c r="HA41" s="51"/>
      <c r="HB41" s="51"/>
      <c r="HC41" s="51"/>
      <c r="HD41" s="51"/>
      <c r="HE41" s="51"/>
      <c r="HF41" s="51"/>
      <c r="HG41" s="51"/>
      <c r="HH41" s="51"/>
      <c r="HI41" s="51"/>
      <c r="HJ41" s="51"/>
      <c r="HK41" s="51"/>
      <c r="HL41" s="51"/>
      <c r="HM41" s="51"/>
      <c r="HN41" s="51"/>
      <c r="HO41" s="51"/>
      <c r="HP41" s="51"/>
      <c r="HQ41" s="51"/>
      <c r="HR41" s="51"/>
      <c r="HS41" s="51"/>
      <c r="HT41" s="51"/>
      <c r="HU41" s="51"/>
      <c r="HV41" s="51"/>
      <c r="HW41" s="51"/>
      <c r="HX41" s="51"/>
      <c r="HY41" s="51"/>
      <c r="HZ41" s="51"/>
      <c r="IA41" s="51"/>
      <c r="IB41" s="51"/>
      <c r="IC41" s="51"/>
      <c r="ID41" s="51"/>
      <c r="IE41" s="51"/>
      <c r="IF41" s="51"/>
      <c r="IG41" s="51"/>
      <c r="IH41" s="51"/>
      <c r="II41" s="51"/>
      <c r="IJ41" s="51"/>
      <c r="IK41" s="51"/>
      <c r="IL41" s="51"/>
      <c r="IM41" s="51"/>
      <c r="IN41" s="51"/>
      <c r="IO41" s="51"/>
      <c r="IP41" s="51"/>
      <c r="IQ41" s="51"/>
      <c r="IR41" s="51"/>
      <c r="IS41" s="51"/>
      <c r="IT41" s="51"/>
      <c r="IU41" s="51"/>
      <c r="IV41" s="51"/>
      <c r="IW41" s="51"/>
      <c r="IX41" s="51"/>
      <c r="IY41" s="51"/>
      <c r="IZ41" s="51"/>
      <c r="JA41" s="51"/>
      <c r="JB41" s="51"/>
      <c r="JC41" s="51"/>
      <c r="JD41" s="51"/>
      <c r="JE41" s="51"/>
      <c r="JF41" s="51"/>
      <c r="JG41" s="51"/>
      <c r="JH41" s="51"/>
      <c r="JI41" s="51"/>
      <c r="JJ41" s="51"/>
      <c r="JK41" s="51"/>
      <c r="JL41" s="51"/>
      <c r="JM41" s="51"/>
      <c r="JN41" s="51"/>
      <c r="JO41" s="51"/>
      <c r="JP41" s="51"/>
      <c r="JQ41" s="51"/>
      <c r="JR41" s="51"/>
      <c r="JS41" s="51"/>
      <c r="JT41" s="51"/>
      <c r="JU41" s="51"/>
      <c r="JV41" s="51"/>
      <c r="JW41" s="51"/>
      <c r="JX41" s="51"/>
      <c r="JY41" s="51"/>
      <c r="JZ41" s="51"/>
      <c r="KA41" s="51"/>
      <c r="KB41" s="51"/>
      <c r="KC41" s="51"/>
      <c r="KD41" s="51"/>
      <c r="KE41" s="51"/>
      <c r="KF41" s="51"/>
      <c r="KG41" s="51"/>
      <c r="KH41" s="51"/>
      <c r="KI41" s="51"/>
      <c r="KJ41" s="51"/>
      <c r="KK41" s="51"/>
      <c r="KL41" s="51"/>
      <c r="KM41" s="51"/>
      <c r="KN41" s="51"/>
      <c r="KO41" s="51"/>
      <c r="KP41" s="51"/>
      <c r="KQ41" s="51"/>
      <c r="KR41" s="51"/>
      <c r="KS41" s="51"/>
      <c r="KT41" s="51"/>
      <c r="KU41" s="51"/>
      <c r="KV41" s="51"/>
      <c r="KX41" s="51"/>
      <c r="KY41" s="51"/>
      <c r="KZ41" s="51"/>
      <c r="LA41" s="51"/>
      <c r="LB41" s="51"/>
      <c r="LC41" s="51"/>
      <c r="LD41" s="51"/>
      <c r="LE41" s="51"/>
      <c r="LF41" s="51"/>
      <c r="LG41" s="51"/>
      <c r="LH41" s="51"/>
      <c r="LI41" s="51"/>
      <c r="LJ41" s="51"/>
      <c r="LK41" s="51"/>
      <c r="LL41" s="51"/>
      <c r="LM41" s="51"/>
      <c r="LN41" s="51"/>
      <c r="LO41" s="51"/>
      <c r="LP41" s="51"/>
      <c r="LQ41" s="51"/>
      <c r="LR41" s="51"/>
      <c r="LS41" s="51"/>
      <c r="LT41" s="51"/>
      <c r="LU41" s="51"/>
      <c r="LV41" s="51"/>
      <c r="LW41" s="51"/>
      <c r="LX41" s="51"/>
      <c r="LY41" s="51"/>
      <c r="LZ41" s="51"/>
      <c r="MA41" s="51"/>
      <c r="MB41" s="51"/>
      <c r="MC41" s="51"/>
      <c r="MD41" s="51"/>
      <c r="ME41" s="51"/>
      <c r="MF41" s="51"/>
      <c r="MG41" s="51"/>
      <c r="MH41" s="51"/>
      <c r="MI41" s="51"/>
      <c r="MJ41" s="51"/>
      <c r="MK41" s="51"/>
      <c r="ML41" s="51"/>
      <c r="MM41" s="51"/>
      <c r="MN41" s="51"/>
      <c r="MO41" s="51"/>
      <c r="MP41" s="51"/>
      <c r="MQ41" s="51"/>
      <c r="MR41" s="51"/>
      <c r="MS41" s="51"/>
      <c r="MT41" s="51"/>
      <c r="MU41" s="51"/>
      <c r="MV41" s="51"/>
      <c r="MW41" s="51"/>
      <c r="MX41" s="51"/>
      <c r="MY41" s="51"/>
      <c r="MZ41" s="51"/>
      <c r="NA41" s="51"/>
      <c r="NB41" s="51"/>
      <c r="NC41" s="51"/>
      <c r="ND41" s="51"/>
      <c r="NE41" s="51"/>
      <c r="NF41" s="51"/>
      <c r="NG41" s="51"/>
      <c r="NH41" s="51"/>
      <c r="NI41" s="51"/>
      <c r="NJ41" s="51"/>
      <c r="NK41" s="51"/>
      <c r="NL41" s="51"/>
      <c r="NM41" s="51"/>
      <c r="NN41" s="51"/>
      <c r="NO41" s="51"/>
      <c r="NP41" s="51"/>
      <c r="NQ41" s="51"/>
      <c r="NR41" s="51"/>
      <c r="NV41" s="51"/>
      <c r="NW41" s="51"/>
      <c r="NX41" s="51"/>
      <c r="NY41" s="22"/>
      <c r="QK41" s="53"/>
      <c r="QP41" s="53"/>
      <c r="QQ41" s="53"/>
      <c r="QR41" s="53"/>
      <c r="SQ41" s="57"/>
    </row>
    <row r="42" spans="127:514" x14ac:dyDescent="0.2">
      <c r="FV42" s="36"/>
      <c r="FW42" s="36"/>
      <c r="FX42" s="36"/>
      <c r="FY42" s="37"/>
      <c r="FZ42" s="36" t="s">
        <v>1234</v>
      </c>
      <c r="GA42" s="36"/>
      <c r="GB42" s="36"/>
      <c r="GC42" s="36"/>
      <c r="GD42" s="36"/>
      <c r="GE42" s="36"/>
      <c r="GF42" s="36"/>
      <c r="GG42" s="36"/>
      <c r="GH42" s="36"/>
      <c r="GI42" s="36"/>
      <c r="GJ42" s="36"/>
      <c r="GK42" s="36"/>
      <c r="GL42" s="36"/>
      <c r="GM42" s="36"/>
      <c r="GN42" s="36"/>
      <c r="GO42" s="36"/>
      <c r="GP42" s="36"/>
      <c r="GQ42" s="36"/>
      <c r="GR42" s="36"/>
      <c r="GS42" s="36"/>
      <c r="GT42" s="36"/>
      <c r="GU42" s="36"/>
      <c r="GV42" s="36"/>
      <c r="GW42" s="36"/>
      <c r="GX42" s="36"/>
      <c r="GY42" s="36"/>
      <c r="GZ42" s="36"/>
      <c r="HA42" s="36"/>
      <c r="HB42" s="36"/>
      <c r="HC42" s="36"/>
      <c r="HD42" s="36"/>
      <c r="HE42" s="36"/>
      <c r="HF42" s="36"/>
      <c r="HG42" s="36"/>
      <c r="HH42" s="36"/>
      <c r="HI42" s="36"/>
      <c r="HJ42" s="36"/>
      <c r="HK42" s="36"/>
      <c r="HL42" s="36"/>
      <c r="HM42" s="36"/>
      <c r="HN42" s="36"/>
      <c r="HO42" s="36"/>
      <c r="HP42" s="36"/>
      <c r="HQ42" s="36"/>
      <c r="HR42" s="36"/>
      <c r="HS42" s="36"/>
      <c r="HT42" s="36"/>
      <c r="HU42" s="36"/>
      <c r="HV42" s="36"/>
      <c r="HW42" s="36"/>
      <c r="HX42" s="36"/>
      <c r="HY42" s="36"/>
      <c r="HZ42" s="36"/>
      <c r="IA42" s="36"/>
      <c r="IB42" s="36"/>
      <c r="IC42" s="36"/>
      <c r="ID42" s="36"/>
      <c r="IE42" s="36"/>
      <c r="IF42" s="36"/>
      <c r="IG42" s="36"/>
      <c r="IH42" s="36"/>
      <c r="II42" s="36"/>
      <c r="IJ42" s="36"/>
      <c r="IK42" s="36"/>
      <c r="IL42" s="36"/>
      <c r="IM42" s="36"/>
      <c r="IN42" s="36"/>
      <c r="IO42" s="36"/>
      <c r="IP42" s="36"/>
      <c r="IQ42" s="36"/>
      <c r="IR42" s="36"/>
      <c r="IS42" s="36"/>
      <c r="IT42" s="36"/>
      <c r="IU42" s="36"/>
      <c r="IV42" s="36"/>
      <c r="IW42" s="36"/>
      <c r="IX42" s="36"/>
      <c r="IY42" s="36"/>
      <c r="IZ42" s="36"/>
      <c r="JA42" s="36"/>
      <c r="JB42" s="36"/>
      <c r="JC42" s="36"/>
      <c r="JD42" s="36"/>
      <c r="JE42" s="36"/>
      <c r="JF42" s="36"/>
      <c r="JG42" s="36"/>
      <c r="JH42" s="36"/>
      <c r="JI42" s="36"/>
      <c r="JJ42" s="36"/>
      <c r="JK42" s="36"/>
      <c r="JL42" s="36"/>
      <c r="JM42" s="36"/>
      <c r="JN42" s="36"/>
      <c r="JO42" s="36"/>
      <c r="JP42" s="36"/>
      <c r="JQ42" s="36"/>
      <c r="JR42" s="36"/>
      <c r="JS42" s="36"/>
      <c r="JT42" s="36"/>
      <c r="JU42" s="36"/>
      <c r="JV42" s="36"/>
      <c r="JW42" s="36"/>
      <c r="JX42" s="36"/>
      <c r="JY42" s="36"/>
      <c r="JZ42" s="36"/>
      <c r="KA42" s="36"/>
      <c r="KB42" s="36"/>
      <c r="KC42" s="36"/>
      <c r="KD42" s="36"/>
      <c r="KE42" s="36"/>
      <c r="KF42" s="36"/>
      <c r="KG42" s="36"/>
      <c r="KH42" s="36"/>
      <c r="KI42" s="36"/>
      <c r="KJ42" s="36"/>
      <c r="KK42" s="36"/>
      <c r="KL42" s="36"/>
      <c r="KM42" s="36"/>
      <c r="KN42" s="36"/>
      <c r="KO42" s="36"/>
      <c r="KP42" s="36"/>
      <c r="KQ42" s="36"/>
      <c r="KR42" s="36"/>
      <c r="KS42" s="36"/>
      <c r="KT42" s="36"/>
      <c r="KU42" s="36"/>
      <c r="KV42" s="36"/>
      <c r="KX42" s="36"/>
      <c r="KY42" s="36"/>
      <c r="KZ42" s="36"/>
      <c r="LA42" s="36"/>
      <c r="LB42" s="36"/>
      <c r="LC42" s="36"/>
      <c r="LD42" s="36"/>
      <c r="LE42" s="36"/>
      <c r="LF42" s="36"/>
      <c r="LG42" s="36"/>
      <c r="LH42" s="36"/>
      <c r="LI42" s="36"/>
      <c r="LJ42" s="36"/>
      <c r="LK42" s="36"/>
      <c r="LL42" s="36"/>
      <c r="LM42" s="36"/>
      <c r="LN42" s="36"/>
      <c r="LO42" s="36"/>
      <c r="LP42" s="36"/>
      <c r="LQ42" s="36"/>
      <c r="LR42" s="36"/>
      <c r="LS42" s="36"/>
      <c r="LT42" s="36"/>
      <c r="LU42" s="36"/>
      <c r="LV42" s="36"/>
      <c r="LW42" s="36"/>
      <c r="LX42" s="36"/>
      <c r="LY42" s="36"/>
      <c r="LZ42" s="36"/>
      <c r="MA42" s="36"/>
      <c r="MB42" s="36"/>
      <c r="MC42" s="36"/>
      <c r="MD42" s="36"/>
      <c r="ME42" s="36"/>
      <c r="MF42" s="36"/>
      <c r="MG42" s="36"/>
      <c r="MH42" s="36"/>
      <c r="MI42" s="36"/>
      <c r="MJ42" s="36"/>
      <c r="MK42" s="36"/>
      <c r="ML42" s="36"/>
      <c r="MM42" s="36"/>
      <c r="MN42" s="36"/>
      <c r="MO42" s="36"/>
      <c r="MP42" s="36"/>
      <c r="MQ42" s="36"/>
      <c r="MR42" s="36"/>
      <c r="MS42" s="36"/>
      <c r="MT42" s="36"/>
      <c r="MU42" s="36"/>
      <c r="MV42" s="36"/>
      <c r="MW42" s="36"/>
      <c r="MX42" s="36"/>
      <c r="MY42" s="36"/>
      <c r="MZ42" s="36"/>
      <c r="NA42" s="36"/>
      <c r="NB42" s="36"/>
      <c r="NC42" s="36"/>
      <c r="ND42" s="36"/>
      <c r="NE42" s="36"/>
      <c r="NF42" s="36"/>
      <c r="NG42" s="36"/>
      <c r="NH42" s="36"/>
      <c r="NI42" s="36"/>
      <c r="NJ42" s="36"/>
      <c r="NK42" s="36"/>
      <c r="NL42" s="36"/>
      <c r="NM42" s="36"/>
      <c r="NN42" s="36"/>
      <c r="NO42" s="36"/>
      <c r="NP42" s="36"/>
      <c r="NQ42" s="36"/>
      <c r="NR42" s="36"/>
      <c r="NV42" s="36"/>
      <c r="NW42" s="36"/>
      <c r="NX42" s="36"/>
      <c r="RQ42" s="16" t="s">
        <v>1243</v>
      </c>
      <c r="RR42" s="35"/>
      <c r="RU42" s="35" t="e">
        <f>100%-#REF!</f>
        <v>#REF!</v>
      </c>
      <c r="RX42" s="35" t="e">
        <f>100%-#REF!</f>
        <v>#REF!</v>
      </c>
      <c r="SA42" s="35" t="e">
        <f>100%-#REF!</f>
        <v>#REF!</v>
      </c>
      <c r="SD42" s="35" t="e">
        <f>100%-#REF!</f>
        <v>#REF!</v>
      </c>
      <c r="SG42" s="35" t="e">
        <f>100%-#REF!</f>
        <v>#REF!</v>
      </c>
      <c r="SN42" s="35"/>
      <c r="SQ42" s="35"/>
      <c r="SR42" s="35"/>
    </row>
    <row r="43" spans="127:514" s="45" customFormat="1" x14ac:dyDescent="0.25">
      <c r="FV43" s="19"/>
      <c r="FW43" s="19"/>
      <c r="FX43" s="19"/>
      <c r="FY43" s="46"/>
      <c r="FZ43" s="19" t="s">
        <v>1235</v>
      </c>
      <c r="GA43" s="19"/>
      <c r="GB43" s="19">
        <v>7331</v>
      </c>
      <c r="GC43" s="19"/>
      <c r="GD43" s="19"/>
      <c r="GE43" s="19">
        <v>7573</v>
      </c>
      <c r="GF43" s="19"/>
      <c r="GG43" s="19"/>
      <c r="GH43" s="19">
        <v>7901</v>
      </c>
      <c r="GI43" s="19"/>
      <c r="GJ43" s="19"/>
      <c r="GK43" s="19">
        <v>7733</v>
      </c>
      <c r="GL43" s="19"/>
      <c r="GM43" s="19"/>
      <c r="GN43" s="19">
        <v>7661</v>
      </c>
      <c r="GO43" s="19"/>
      <c r="GP43" s="19"/>
      <c r="GQ43" s="19">
        <v>8266</v>
      </c>
      <c r="GR43" s="19"/>
      <c r="GS43" s="19"/>
      <c r="GT43" s="19">
        <v>8962</v>
      </c>
      <c r="GU43" s="19"/>
      <c r="GV43" s="19"/>
      <c r="GW43" s="19">
        <v>10525</v>
      </c>
      <c r="GX43" s="19"/>
      <c r="GY43" s="19"/>
      <c r="GZ43" s="19">
        <v>9269</v>
      </c>
      <c r="HA43" s="19"/>
      <c r="HB43" s="19"/>
      <c r="HC43" s="19">
        <v>8887</v>
      </c>
      <c r="HD43" s="19"/>
      <c r="HE43" s="19"/>
      <c r="HF43" s="19">
        <v>10192</v>
      </c>
      <c r="HG43" s="19"/>
      <c r="HH43" s="19"/>
      <c r="HI43" s="19">
        <v>8783</v>
      </c>
      <c r="HJ43" s="19"/>
      <c r="HK43" s="19"/>
      <c r="HL43" s="19">
        <v>9822</v>
      </c>
      <c r="HM43" s="19"/>
      <c r="HN43" s="19"/>
      <c r="HO43" s="19">
        <v>9862</v>
      </c>
      <c r="HP43" s="19"/>
      <c r="HQ43" s="19"/>
      <c r="HR43" s="19">
        <v>9901</v>
      </c>
      <c r="HS43" s="19"/>
      <c r="HT43" s="19"/>
      <c r="HU43" s="19">
        <v>10042</v>
      </c>
      <c r="HV43" s="19"/>
      <c r="HW43" s="19"/>
      <c r="HX43" s="19">
        <v>10170</v>
      </c>
      <c r="HY43" s="19"/>
      <c r="HZ43" s="19"/>
      <c r="IA43" s="19">
        <v>10279</v>
      </c>
      <c r="IB43" s="19"/>
      <c r="IC43" s="19"/>
      <c r="ID43" s="19">
        <v>10747</v>
      </c>
      <c r="IE43" s="19"/>
      <c r="IF43" s="19"/>
      <c r="IG43" s="19">
        <v>11223</v>
      </c>
      <c r="IH43" s="19"/>
      <c r="II43" s="19"/>
      <c r="IJ43" s="19">
        <v>10421</v>
      </c>
      <c r="IK43" s="19"/>
      <c r="IL43" s="19"/>
      <c r="IM43" s="19">
        <v>9664</v>
      </c>
      <c r="IN43" s="19"/>
      <c r="IO43" s="19"/>
      <c r="IP43" s="19">
        <v>11177</v>
      </c>
      <c r="IQ43" s="19"/>
      <c r="IR43" s="19"/>
      <c r="IS43" s="19">
        <v>10416</v>
      </c>
      <c r="IT43" s="19"/>
      <c r="IU43" s="19"/>
      <c r="IV43" s="19">
        <v>10549</v>
      </c>
      <c r="IW43" s="19"/>
      <c r="IX43" s="19"/>
      <c r="IY43" s="19">
        <v>9939</v>
      </c>
      <c r="IZ43" s="19"/>
      <c r="JA43" s="19"/>
      <c r="JB43" s="19">
        <v>10623</v>
      </c>
      <c r="JC43" s="19"/>
      <c r="JD43" s="19"/>
      <c r="JE43" s="19">
        <v>10506</v>
      </c>
      <c r="JF43" s="19"/>
      <c r="JG43" s="19"/>
      <c r="JH43" s="19">
        <v>10646</v>
      </c>
      <c r="JI43" s="19"/>
      <c r="JJ43" s="19"/>
      <c r="JK43" s="19">
        <v>10281</v>
      </c>
      <c r="JL43" s="19"/>
      <c r="JM43" s="19"/>
      <c r="JN43" s="19">
        <v>10919</v>
      </c>
      <c r="JO43" s="19"/>
      <c r="JP43" s="19"/>
      <c r="JQ43" s="19">
        <v>10692</v>
      </c>
      <c r="JR43" s="19"/>
      <c r="JS43" s="19"/>
      <c r="JT43" s="19">
        <v>10040</v>
      </c>
      <c r="JU43" s="19"/>
      <c r="JV43" s="19"/>
      <c r="JW43" s="19">
        <v>8638</v>
      </c>
      <c r="JX43" s="19"/>
      <c r="JY43" s="19"/>
      <c r="JZ43" s="19">
        <v>10349</v>
      </c>
      <c r="KA43" s="19"/>
      <c r="KB43" s="19"/>
      <c r="KC43" s="19">
        <v>9849</v>
      </c>
      <c r="KD43" s="19"/>
      <c r="KE43" s="19"/>
      <c r="KF43" s="19">
        <v>9993</v>
      </c>
      <c r="KG43" s="19"/>
      <c r="KH43" s="19"/>
      <c r="KI43" s="19">
        <v>9220</v>
      </c>
      <c r="KJ43" s="19"/>
      <c r="KK43" s="19"/>
      <c r="KL43" s="19">
        <v>9935</v>
      </c>
      <c r="KM43" s="19"/>
      <c r="KN43" s="19"/>
      <c r="KO43" s="19">
        <v>9638</v>
      </c>
      <c r="KP43" s="19"/>
      <c r="KQ43" s="19"/>
      <c r="KR43" s="19">
        <v>9397</v>
      </c>
      <c r="KS43" s="19"/>
      <c r="KT43" s="19"/>
      <c r="KU43" s="19">
        <v>6643</v>
      </c>
      <c r="KV43" s="19"/>
      <c r="KX43" s="19">
        <v>9739</v>
      </c>
      <c r="KY43" s="19"/>
      <c r="KZ43" s="19"/>
      <c r="LA43" s="19">
        <v>11241</v>
      </c>
      <c r="LB43" s="19"/>
      <c r="LC43" s="19"/>
      <c r="LD43" s="19">
        <v>10342</v>
      </c>
      <c r="LE43" s="19"/>
      <c r="LF43" s="19"/>
      <c r="LG43" s="19">
        <v>9304</v>
      </c>
      <c r="LH43" s="19"/>
      <c r="LI43" s="19"/>
      <c r="LJ43" s="19">
        <v>10673</v>
      </c>
      <c r="LK43" s="19"/>
      <c r="LL43" s="19"/>
      <c r="LM43" s="19">
        <v>10000</v>
      </c>
      <c r="LN43" s="19"/>
      <c r="LO43" s="19"/>
      <c r="LP43" s="19">
        <v>10052</v>
      </c>
      <c r="LQ43" s="19"/>
      <c r="LR43" s="19"/>
      <c r="LS43" s="19">
        <v>9856</v>
      </c>
      <c r="LT43" s="19"/>
      <c r="LU43" s="19"/>
      <c r="LV43" s="19">
        <v>10362</v>
      </c>
      <c r="LW43" s="19"/>
      <c r="LX43" s="19"/>
      <c r="LY43" s="19">
        <v>10383</v>
      </c>
      <c r="LZ43" s="19"/>
      <c r="MA43" s="19"/>
      <c r="MB43" s="19">
        <v>10253</v>
      </c>
      <c r="MC43" s="19"/>
      <c r="MD43" s="19"/>
      <c r="ME43" s="19">
        <v>9791</v>
      </c>
      <c r="MF43" s="19"/>
      <c r="MG43" s="19"/>
      <c r="MH43" s="19">
        <v>10103</v>
      </c>
      <c r="MI43" s="19"/>
      <c r="MJ43" s="19"/>
      <c r="MK43" s="19">
        <v>10982</v>
      </c>
      <c r="ML43" s="19"/>
      <c r="MM43" s="19"/>
      <c r="MN43" s="19">
        <v>10330</v>
      </c>
      <c r="MO43" s="19"/>
      <c r="MP43" s="19"/>
      <c r="MQ43" s="19">
        <v>9022</v>
      </c>
      <c r="MR43" s="19"/>
      <c r="MS43" s="19"/>
      <c r="MT43" s="19">
        <v>10247</v>
      </c>
      <c r="MU43" s="19"/>
      <c r="MV43" s="19"/>
      <c r="MW43" s="19">
        <v>8712</v>
      </c>
      <c r="MX43" s="19"/>
      <c r="MY43" s="19"/>
      <c r="MZ43" s="19">
        <v>8688</v>
      </c>
      <c r="NA43" s="19"/>
      <c r="NB43" s="19"/>
      <c r="NC43" s="19">
        <v>8132</v>
      </c>
      <c r="ND43" s="19"/>
      <c r="NE43" s="19"/>
      <c r="NF43" s="19">
        <v>8496</v>
      </c>
      <c r="NG43" s="19"/>
      <c r="NH43" s="19"/>
      <c r="NI43" s="19">
        <v>8323</v>
      </c>
      <c r="NJ43" s="19"/>
      <c r="NK43" s="19"/>
      <c r="NL43" s="19">
        <v>8433</v>
      </c>
      <c r="NM43" s="19"/>
      <c r="NN43" s="19"/>
      <c r="NO43" s="19">
        <v>8374</v>
      </c>
      <c r="NP43" s="19"/>
      <c r="NQ43" s="19"/>
      <c r="NR43" s="19">
        <v>9066</v>
      </c>
      <c r="NU43" s="45">
        <v>9268</v>
      </c>
      <c r="NV43" s="19"/>
      <c r="NW43" s="19"/>
      <c r="NX43" s="19">
        <v>7989</v>
      </c>
      <c r="NY43" s="19"/>
      <c r="OA43" s="45">
        <v>6809</v>
      </c>
      <c r="OD43" s="45">
        <v>7975</v>
      </c>
      <c r="OG43" s="45">
        <v>7775</v>
      </c>
      <c r="OJ43" s="45">
        <v>7273</v>
      </c>
      <c r="OM43" s="45">
        <v>7445</v>
      </c>
      <c r="OP43" s="45">
        <v>7204</v>
      </c>
      <c r="OS43" s="45">
        <v>7922</v>
      </c>
      <c r="OV43" s="45">
        <v>7256</v>
      </c>
      <c r="OY43" s="45">
        <v>7976</v>
      </c>
      <c r="PB43" s="45">
        <v>8021</v>
      </c>
      <c r="PE43" s="45">
        <v>8278</v>
      </c>
      <c r="PH43" s="45">
        <v>6865</v>
      </c>
      <c r="PK43" s="45">
        <v>9349</v>
      </c>
      <c r="PN43" s="45">
        <v>6545</v>
      </c>
      <c r="PQ43" s="45">
        <v>5678</v>
      </c>
      <c r="PT43" s="45">
        <v>6082</v>
      </c>
      <c r="PW43" s="45">
        <v>5261</v>
      </c>
      <c r="PZ43" s="45">
        <v>4726</v>
      </c>
      <c r="QC43" s="45">
        <v>4960</v>
      </c>
      <c r="QF43" s="45">
        <v>4240</v>
      </c>
      <c r="QI43" s="45">
        <v>4023</v>
      </c>
      <c r="QK43" s="47"/>
      <c r="QL43" s="45">
        <v>3672</v>
      </c>
      <c r="QO43" s="45">
        <v>3737</v>
      </c>
      <c r="QP43" s="47"/>
      <c r="QQ43" s="47"/>
    </row>
    <row r="44" spans="127:514" s="33" customFormat="1" x14ac:dyDescent="0.2">
      <c r="FV44" s="19"/>
      <c r="FW44" s="19"/>
      <c r="FX44" s="19"/>
      <c r="FY44" s="46"/>
      <c r="FZ44" s="19" t="s">
        <v>1236</v>
      </c>
      <c r="GA44" s="19"/>
      <c r="GB44" s="19">
        <v>12016</v>
      </c>
      <c r="GC44" s="19"/>
      <c r="GD44" s="19"/>
      <c r="GE44" s="19">
        <v>13329</v>
      </c>
      <c r="GF44" s="19"/>
      <c r="GG44" s="19"/>
      <c r="GH44" s="19">
        <v>13467</v>
      </c>
      <c r="GI44" s="19"/>
      <c r="GJ44" s="19"/>
      <c r="GK44" s="19">
        <v>13673</v>
      </c>
      <c r="GL44" s="19"/>
      <c r="GM44" s="19"/>
      <c r="GN44" s="19">
        <v>13731</v>
      </c>
      <c r="GO44" s="19"/>
      <c r="GP44" s="19"/>
      <c r="GQ44" s="19">
        <v>15279</v>
      </c>
      <c r="GR44" s="19"/>
      <c r="GS44" s="19"/>
      <c r="GT44" s="19">
        <v>16956</v>
      </c>
      <c r="GU44" s="19"/>
      <c r="GV44" s="19"/>
      <c r="GW44" s="19">
        <v>19735</v>
      </c>
      <c r="GX44" s="19"/>
      <c r="GY44" s="19"/>
      <c r="GZ44" s="19">
        <v>17749</v>
      </c>
      <c r="HA44" s="19"/>
      <c r="HB44" s="19"/>
      <c r="HC44" s="19">
        <v>16148</v>
      </c>
      <c r="HD44" s="19"/>
      <c r="HE44" s="19"/>
      <c r="HF44" s="19">
        <v>19373</v>
      </c>
      <c r="HG44" s="19"/>
      <c r="HH44" s="19"/>
      <c r="HI44" s="19">
        <v>16339</v>
      </c>
      <c r="HJ44" s="19"/>
      <c r="HK44" s="19"/>
      <c r="HL44" s="19">
        <v>18157</v>
      </c>
      <c r="HM44" s="19"/>
      <c r="HN44" s="19"/>
      <c r="HO44" s="19">
        <v>18276</v>
      </c>
      <c r="HP44" s="19"/>
      <c r="HQ44" s="19"/>
      <c r="HR44" s="19">
        <v>18627</v>
      </c>
      <c r="HS44" s="19"/>
      <c r="HT44" s="19"/>
      <c r="HU44" s="19">
        <v>18775</v>
      </c>
      <c r="HV44" s="19"/>
      <c r="HW44" s="19"/>
      <c r="HX44" s="19">
        <v>18785</v>
      </c>
      <c r="HY44" s="19"/>
      <c r="HZ44" s="19"/>
      <c r="IA44" s="19">
        <v>18932</v>
      </c>
      <c r="IB44" s="19"/>
      <c r="IC44" s="19"/>
      <c r="ID44" s="19">
        <v>20872</v>
      </c>
      <c r="IE44" s="19"/>
      <c r="IF44" s="19"/>
      <c r="IG44" s="19">
        <v>21985</v>
      </c>
      <c r="IH44" s="19"/>
      <c r="II44" s="19"/>
      <c r="IJ44" s="19">
        <v>20005</v>
      </c>
      <c r="IK44" s="19"/>
      <c r="IL44" s="19"/>
      <c r="IM44" s="19">
        <v>18449</v>
      </c>
      <c r="IN44" s="19"/>
      <c r="IO44" s="19"/>
      <c r="IP44" s="19">
        <v>23187</v>
      </c>
      <c r="IQ44" s="19"/>
      <c r="IR44" s="19"/>
      <c r="IS44" s="19">
        <v>19609</v>
      </c>
      <c r="IT44" s="19"/>
      <c r="IU44" s="19"/>
      <c r="IV44" s="19">
        <v>20809</v>
      </c>
      <c r="IW44" s="19"/>
      <c r="IX44" s="19"/>
      <c r="IY44" s="19">
        <v>19608</v>
      </c>
      <c r="IZ44" s="19"/>
      <c r="JA44" s="19"/>
      <c r="JB44" s="19">
        <v>22012</v>
      </c>
      <c r="JC44" s="19"/>
      <c r="JD44" s="19"/>
      <c r="JE44" s="19">
        <v>20185</v>
      </c>
      <c r="JF44" s="19"/>
      <c r="JG44" s="19"/>
      <c r="JH44" s="19">
        <v>20604</v>
      </c>
      <c r="JI44" s="19"/>
      <c r="JJ44" s="19"/>
      <c r="JK44" s="19">
        <v>21483</v>
      </c>
      <c r="JL44" s="19"/>
      <c r="JM44" s="19"/>
      <c r="JN44" s="19">
        <v>23054</v>
      </c>
      <c r="JO44" s="19"/>
      <c r="JP44" s="19"/>
      <c r="JQ44" s="19">
        <v>23630</v>
      </c>
      <c r="JR44" s="19"/>
      <c r="JS44" s="19"/>
      <c r="JT44" s="19">
        <v>20819</v>
      </c>
      <c r="JU44" s="19"/>
      <c r="JV44" s="19"/>
      <c r="JW44" s="19">
        <v>16747</v>
      </c>
      <c r="JX44" s="19"/>
      <c r="JY44" s="19"/>
      <c r="JZ44" s="19">
        <v>21264</v>
      </c>
      <c r="KA44" s="19"/>
      <c r="KB44" s="19"/>
      <c r="KC44" s="19">
        <v>18708</v>
      </c>
      <c r="KD44" s="19"/>
      <c r="KE44" s="19"/>
      <c r="KF44" s="19">
        <v>19916</v>
      </c>
      <c r="KG44" s="19"/>
      <c r="KH44" s="19"/>
      <c r="KI44" s="19">
        <v>18524</v>
      </c>
      <c r="KJ44" s="19"/>
      <c r="KK44" s="19"/>
      <c r="KL44" s="19">
        <v>20195</v>
      </c>
      <c r="KM44" s="19"/>
      <c r="KN44" s="19"/>
      <c r="KO44" s="19">
        <v>19665</v>
      </c>
      <c r="KP44" s="19"/>
      <c r="KQ44" s="19"/>
      <c r="KR44" s="19">
        <v>18007</v>
      </c>
      <c r="KS44" s="19"/>
      <c r="KT44" s="19"/>
      <c r="KU44" s="19">
        <v>20053</v>
      </c>
      <c r="KV44" s="19"/>
      <c r="KX44" s="19">
        <v>19335</v>
      </c>
      <c r="KY44" s="19"/>
      <c r="KZ44" s="19"/>
      <c r="LA44" s="19">
        <v>23981</v>
      </c>
      <c r="LB44" s="19"/>
      <c r="LC44" s="19"/>
      <c r="LD44" s="19">
        <v>21015</v>
      </c>
      <c r="LE44" s="19"/>
      <c r="LF44" s="19"/>
      <c r="LG44" s="19">
        <v>17942</v>
      </c>
      <c r="LH44" s="19"/>
      <c r="LI44" s="19"/>
      <c r="LJ44" s="19">
        <v>23245</v>
      </c>
      <c r="LK44" s="19"/>
      <c r="LL44" s="19"/>
      <c r="LM44" s="19">
        <v>19375</v>
      </c>
      <c r="LN44" s="19"/>
      <c r="LO44" s="19"/>
      <c r="LP44" s="19">
        <f>19636+505</f>
        <v>20141</v>
      </c>
      <c r="LQ44" s="19"/>
      <c r="LR44" s="19"/>
      <c r="LS44" s="19">
        <v>20689</v>
      </c>
      <c r="LT44" s="19"/>
      <c r="LU44" s="19"/>
      <c r="LV44" s="19">
        <v>21762</v>
      </c>
      <c r="LW44" s="19"/>
      <c r="LX44" s="19"/>
      <c r="LY44" s="19">
        <v>21694</v>
      </c>
      <c r="LZ44" s="19"/>
      <c r="MA44" s="19"/>
      <c r="MB44" s="19">
        <v>20037</v>
      </c>
      <c r="MC44" s="19"/>
      <c r="MD44" s="19"/>
      <c r="ME44" s="19">
        <v>18767</v>
      </c>
      <c r="MF44" s="19"/>
      <c r="MG44" s="19"/>
      <c r="MH44" s="19">
        <v>18968</v>
      </c>
      <c r="MI44" s="19"/>
      <c r="MJ44" s="19"/>
      <c r="MK44" s="19">
        <v>21047</v>
      </c>
      <c r="ML44" s="19"/>
      <c r="MM44" s="19"/>
      <c r="MN44" s="19">
        <v>19759</v>
      </c>
      <c r="MO44" s="19"/>
      <c r="MP44" s="19"/>
      <c r="MQ44" s="19">
        <v>16018</v>
      </c>
      <c r="MR44" s="19"/>
      <c r="MS44" s="19"/>
      <c r="MT44" s="19">
        <v>20562</v>
      </c>
      <c r="MU44" s="19"/>
      <c r="MV44" s="19"/>
      <c r="MW44" s="19">
        <v>15289</v>
      </c>
      <c r="MX44" s="19"/>
      <c r="MY44" s="19"/>
      <c r="MZ44" s="19">
        <v>15254</v>
      </c>
      <c r="NA44" s="19"/>
      <c r="NB44" s="19"/>
      <c r="NC44" s="19">
        <v>14555</v>
      </c>
      <c r="ND44" s="19"/>
      <c r="NE44" s="19"/>
      <c r="NF44" s="19">
        <v>16378</v>
      </c>
      <c r="NG44" s="19"/>
      <c r="NH44" s="19"/>
      <c r="NI44" s="19">
        <v>15948</v>
      </c>
      <c r="NJ44" s="19"/>
      <c r="NK44" s="19"/>
      <c r="NL44" s="19">
        <v>15963</v>
      </c>
      <c r="NM44" s="19"/>
      <c r="NN44" s="19"/>
      <c r="NO44" s="19">
        <v>15986</v>
      </c>
      <c r="NP44" s="19"/>
      <c r="NQ44" s="19"/>
      <c r="NR44" s="19">
        <v>17290</v>
      </c>
      <c r="NU44" s="33">
        <v>17412</v>
      </c>
      <c r="NV44" s="19"/>
      <c r="NW44" s="19"/>
      <c r="NX44" s="19">
        <v>14463</v>
      </c>
      <c r="NY44" s="19"/>
      <c r="OA44" s="33">
        <v>11595</v>
      </c>
      <c r="OD44" s="33">
        <v>14705</v>
      </c>
      <c r="OG44" s="33">
        <v>13052</v>
      </c>
      <c r="OJ44" s="33">
        <v>12600</v>
      </c>
      <c r="OM44" s="33">
        <v>12547</v>
      </c>
      <c r="OP44" s="33">
        <v>12634</v>
      </c>
      <c r="OS44" s="33">
        <v>14815</v>
      </c>
      <c r="OV44" s="33">
        <v>12846</v>
      </c>
      <c r="OY44" s="33">
        <v>15102</v>
      </c>
      <c r="PB44" s="33">
        <v>13977</v>
      </c>
      <c r="PE44" s="33">
        <v>13929</v>
      </c>
      <c r="PH44" s="45">
        <v>11532</v>
      </c>
      <c r="PK44" s="33">
        <v>5755</v>
      </c>
      <c r="PN44" s="33">
        <v>11576</v>
      </c>
      <c r="PQ44" s="33">
        <v>8961</v>
      </c>
      <c r="PT44" s="33">
        <v>16056</v>
      </c>
      <c r="PW44" s="33">
        <v>14315</v>
      </c>
      <c r="PZ44" s="33">
        <v>13113</v>
      </c>
      <c r="QC44" s="33">
        <v>7900</v>
      </c>
      <c r="QF44" s="33">
        <v>7155</v>
      </c>
      <c r="QI44" s="33">
        <v>6479</v>
      </c>
      <c r="QK44" s="19"/>
      <c r="QL44" s="33">
        <v>6453</v>
      </c>
      <c r="QO44" s="19">
        <v>6058</v>
      </c>
      <c r="QP44" s="19"/>
      <c r="QQ44" s="19"/>
      <c r="QR44" s="47">
        <v>4670</v>
      </c>
    </row>
    <row r="45" spans="127:514" s="50" customFormat="1" ht="60" x14ac:dyDescent="0.2">
      <c r="FV45" s="51"/>
      <c r="FW45" s="51"/>
      <c r="FX45" s="51"/>
      <c r="FY45" s="52"/>
      <c r="FZ45" s="51" t="s">
        <v>1244</v>
      </c>
      <c r="GA45" s="51"/>
      <c r="GB45" s="51">
        <v>0.36799999999999999</v>
      </c>
      <c r="GC45" s="51"/>
      <c r="GD45" s="51"/>
      <c r="GE45" s="51">
        <v>0.39300000000000002</v>
      </c>
      <c r="GF45" s="51"/>
      <c r="GG45" s="51"/>
      <c r="GH45" s="51">
        <v>0.42399999999999999</v>
      </c>
      <c r="GI45" s="51"/>
      <c r="GJ45" s="51"/>
      <c r="GK45" s="51">
        <v>0.39700000000000002</v>
      </c>
      <c r="GL45" s="51"/>
      <c r="GM45" s="51"/>
      <c r="GN45" s="51">
        <v>0.40500000000000003</v>
      </c>
      <c r="GO45" s="51"/>
      <c r="GP45" s="51"/>
      <c r="GQ45" s="51">
        <v>0.40699999999999997</v>
      </c>
      <c r="GR45" s="51"/>
      <c r="GS45" s="51"/>
      <c r="GT45" s="51">
        <v>0.41899999999999998</v>
      </c>
      <c r="GU45" s="51"/>
      <c r="GV45" s="51"/>
      <c r="GW45" s="51">
        <v>0.41199999999999998</v>
      </c>
      <c r="GX45" s="51"/>
      <c r="GY45" s="51"/>
      <c r="GZ45" s="50">
        <v>0.41099999999999998</v>
      </c>
      <c r="HA45" s="51"/>
      <c r="HB45" s="51"/>
      <c r="HC45" s="51">
        <v>0.39200000000000002</v>
      </c>
      <c r="HD45" s="51"/>
      <c r="HE45" s="51"/>
      <c r="HF45" s="51">
        <v>0.41099999999999998</v>
      </c>
      <c r="HG45" s="51"/>
      <c r="HH45" s="51"/>
      <c r="HI45" s="51">
        <v>0.40200000000000002</v>
      </c>
      <c r="HJ45" s="51"/>
      <c r="HK45" s="51"/>
      <c r="HL45" s="51">
        <v>0.41099999999999998</v>
      </c>
      <c r="HM45" s="51"/>
      <c r="HN45" s="51"/>
      <c r="HO45" s="51">
        <v>0.41399999999999998</v>
      </c>
      <c r="HP45" s="51"/>
      <c r="HQ45" s="51"/>
      <c r="HR45" s="51">
        <v>0.41499999999999998</v>
      </c>
      <c r="HS45" s="51"/>
      <c r="HT45" s="51"/>
      <c r="HU45" s="51">
        <v>0.41199999999999998</v>
      </c>
      <c r="HV45" s="51"/>
      <c r="HW45" s="51"/>
      <c r="HX45" s="51">
        <v>0.40300000000000002</v>
      </c>
      <c r="HY45" s="51"/>
      <c r="HZ45" s="51"/>
      <c r="IA45" s="51">
        <v>0.40500000000000003</v>
      </c>
      <c r="IB45" s="51"/>
      <c r="IC45" s="51"/>
      <c r="ID45" s="51">
        <v>0.439</v>
      </c>
      <c r="IE45" s="51"/>
      <c r="IF45" s="51"/>
      <c r="IG45" s="51">
        <v>41.7</v>
      </c>
      <c r="IH45" s="51"/>
      <c r="II45" s="51"/>
      <c r="IJ45" s="51">
        <v>0.41299999999999998</v>
      </c>
      <c r="IK45" s="51"/>
      <c r="IL45" s="51"/>
      <c r="IM45" s="51">
        <v>0.41499999999999998</v>
      </c>
      <c r="IN45" s="51"/>
      <c r="IO45" s="51"/>
      <c r="IP45" s="51">
        <v>0.441</v>
      </c>
      <c r="IQ45" s="51"/>
      <c r="IR45" s="51"/>
      <c r="IS45" s="51">
        <v>0.41099999999999998</v>
      </c>
      <c r="IT45" s="51"/>
      <c r="IU45" s="51"/>
      <c r="IV45" s="51">
        <v>0.40100000000000002</v>
      </c>
      <c r="IW45" s="51"/>
      <c r="IX45" s="51"/>
      <c r="IY45" s="51">
        <v>0.42599999999999999</v>
      </c>
      <c r="IZ45" s="51"/>
      <c r="JA45" s="51"/>
      <c r="JB45" s="51">
        <v>0.441</v>
      </c>
      <c r="JC45" s="51"/>
      <c r="JD45" s="51"/>
      <c r="JE45" s="51">
        <v>0.42099999999999999</v>
      </c>
      <c r="JF45" s="51"/>
      <c r="JG45" s="51"/>
      <c r="JH45" s="51">
        <v>0.41599999999999998</v>
      </c>
      <c r="JI45" s="51"/>
      <c r="JJ45" s="51"/>
      <c r="JK45" s="51">
        <v>0.45300000000000001</v>
      </c>
      <c r="JL45" s="51"/>
      <c r="JM45" s="51"/>
      <c r="JN45" s="51">
        <v>0.45800000000000002</v>
      </c>
      <c r="JO45" s="51"/>
      <c r="JP45" s="51"/>
      <c r="JQ45" s="51">
        <v>0.46600000000000003</v>
      </c>
      <c r="JR45" s="51"/>
      <c r="JS45" s="51"/>
      <c r="JT45" s="51">
        <v>0.44900000000000001</v>
      </c>
      <c r="JU45" s="51"/>
      <c r="JV45" s="51"/>
      <c r="JW45" s="51">
        <v>0.41399999999999998</v>
      </c>
      <c r="JX45" s="51"/>
      <c r="JY45" s="51"/>
      <c r="JZ45" s="51">
        <v>0.438</v>
      </c>
      <c r="KA45" s="51"/>
      <c r="KB45" s="51"/>
      <c r="KC45" s="51">
        <v>0.41499999999999998</v>
      </c>
      <c r="KD45" s="51"/>
      <c r="KE45" s="51"/>
      <c r="KF45" s="51">
        <v>0.42799999999999999</v>
      </c>
      <c r="KG45" s="51"/>
      <c r="KH45" s="51"/>
      <c r="KI45" s="51">
        <v>0.434</v>
      </c>
      <c r="KJ45" s="51"/>
      <c r="KK45" s="51"/>
      <c r="KL45" s="51">
        <v>0.438</v>
      </c>
      <c r="KM45" s="51"/>
      <c r="KN45" s="51"/>
      <c r="KO45" s="51">
        <v>0.432</v>
      </c>
      <c r="KP45" s="51"/>
      <c r="KQ45" s="51"/>
      <c r="KR45" s="51">
        <v>0.41799999999999998</v>
      </c>
      <c r="KS45" s="51"/>
      <c r="KT45" s="51"/>
      <c r="KU45" s="51">
        <v>0.435</v>
      </c>
      <c r="KV45" s="51"/>
      <c r="KX45" s="51">
        <v>0.42699999999999999</v>
      </c>
      <c r="KY45" s="51"/>
      <c r="KZ45" s="51"/>
      <c r="LA45" s="51">
        <v>0.42599999999999999</v>
      </c>
      <c r="LB45" s="51"/>
      <c r="LC45" s="51"/>
      <c r="LD45" s="51">
        <v>0.42799999999999999</v>
      </c>
      <c r="LE45" s="51"/>
      <c r="LF45" s="51"/>
      <c r="LG45" s="51">
        <v>0.41299999999999998</v>
      </c>
      <c r="LH45" s="51"/>
      <c r="LI45" s="51"/>
      <c r="LJ45" s="51">
        <v>0.44700000000000001</v>
      </c>
      <c r="LK45" s="51"/>
      <c r="LL45" s="51"/>
      <c r="LM45" s="51">
        <v>0.41399999999999998</v>
      </c>
      <c r="LN45" s="51"/>
      <c r="LO45" s="51"/>
      <c r="LP45" s="51">
        <v>0.41899999999999998</v>
      </c>
      <c r="LQ45" s="51"/>
      <c r="LR45" s="51"/>
      <c r="LS45" s="51">
        <v>0.45</v>
      </c>
      <c r="LT45" s="51"/>
      <c r="LU45" s="51"/>
      <c r="LV45" s="51">
        <v>0.45100000000000001</v>
      </c>
      <c r="LW45" s="51"/>
      <c r="LX45" s="51"/>
      <c r="LY45" s="51">
        <v>0.433</v>
      </c>
      <c r="LZ45" s="51"/>
      <c r="MA45" s="51"/>
      <c r="MB45" s="51">
        <v>0.42</v>
      </c>
      <c r="MC45" s="51"/>
      <c r="MD45" s="51"/>
      <c r="ME45" s="51">
        <v>0.40799999999999997</v>
      </c>
      <c r="MF45" s="51"/>
      <c r="MG45" s="51"/>
      <c r="MH45" s="51">
        <v>0.40500000000000003</v>
      </c>
      <c r="MI45" s="51"/>
      <c r="MJ45" s="51"/>
      <c r="MK45" s="51">
        <v>0.40899999999999997</v>
      </c>
      <c r="ML45" s="51"/>
      <c r="MM45" s="51"/>
      <c r="MN45" s="51">
        <v>0.39800000000000002</v>
      </c>
      <c r="MO45" s="51"/>
      <c r="MP45" s="51"/>
      <c r="MQ45" s="51">
        <v>0.379</v>
      </c>
      <c r="MR45" s="51"/>
      <c r="MS45" s="51"/>
      <c r="MT45" s="51">
        <v>0.41199999999999998</v>
      </c>
      <c r="MU45" s="51"/>
      <c r="MV45" s="51"/>
      <c r="MW45" s="51">
        <v>0.38200000000000001</v>
      </c>
      <c r="MX45" s="51"/>
      <c r="MY45" s="51"/>
      <c r="MZ45" s="51">
        <v>0.38100000000000001</v>
      </c>
      <c r="NA45" s="51"/>
      <c r="NB45" s="51"/>
      <c r="NC45" s="51">
        <v>0.51</v>
      </c>
      <c r="ND45" s="51"/>
      <c r="NE45" s="51"/>
      <c r="NF45" s="51">
        <v>0.41799999999999998</v>
      </c>
      <c r="NG45" s="51"/>
      <c r="NH45" s="51"/>
      <c r="NI45" s="51">
        <v>0.40300000000000002</v>
      </c>
      <c r="NJ45" s="51"/>
      <c r="NK45" s="51"/>
      <c r="NL45" s="51">
        <v>0.41399999999999998</v>
      </c>
      <c r="NM45" s="51"/>
      <c r="NN45" s="51"/>
      <c r="NO45" s="51">
        <v>0.41199999999999998</v>
      </c>
      <c r="NP45" s="51"/>
      <c r="NQ45" s="51"/>
      <c r="NR45" s="51">
        <v>0.40200000000000002</v>
      </c>
      <c r="NU45" s="50">
        <v>0.40400000000000003</v>
      </c>
      <c r="NV45" s="51"/>
      <c r="NW45" s="53"/>
      <c r="NX45" s="53">
        <v>0.38900000000000001</v>
      </c>
      <c r="NY45" s="54"/>
      <c r="NZ45" s="55"/>
      <c r="OA45" s="50">
        <v>0.42199999999999999</v>
      </c>
      <c r="OD45" s="50">
        <v>0.38900000000000001</v>
      </c>
      <c r="OG45" s="50">
        <v>0.35199999999999998</v>
      </c>
      <c r="OJ45" s="50">
        <v>0.37</v>
      </c>
      <c r="OM45" s="50">
        <v>0.36099999999999999</v>
      </c>
      <c r="OP45" s="50">
        <v>0.36599999999999999</v>
      </c>
      <c r="OS45" s="50">
        <v>0.40100000000000002</v>
      </c>
      <c r="OV45" s="50">
        <v>0.39400000000000002</v>
      </c>
      <c r="OY45" s="50">
        <v>0.41199999999999998</v>
      </c>
      <c r="PB45" s="50">
        <v>0.378</v>
      </c>
      <c r="PE45" s="50">
        <v>0.35699999999999998</v>
      </c>
      <c r="PH45" s="50">
        <v>0.372</v>
      </c>
      <c r="PK45" s="50">
        <v>0.35499999999999998</v>
      </c>
      <c r="PN45" s="50">
        <v>0.375</v>
      </c>
      <c r="PQ45" s="50">
        <v>0.33700000000000002</v>
      </c>
      <c r="PT45" s="50">
        <v>0.39500000000000002</v>
      </c>
      <c r="PW45" s="50">
        <v>0.376</v>
      </c>
      <c r="PZ45" s="50">
        <v>0.39</v>
      </c>
      <c r="QC45" s="50">
        <v>0.34899999999999998</v>
      </c>
      <c r="QF45" s="50">
        <v>0.36499999999999999</v>
      </c>
      <c r="QI45" s="50">
        <v>0.34499999999999997</v>
      </c>
      <c r="QK45" s="53"/>
      <c r="QL45" s="50">
        <v>0.379</v>
      </c>
      <c r="QO45" s="53">
        <v>0.35199999999999998</v>
      </c>
      <c r="QP45" s="53"/>
      <c r="QQ45" s="53"/>
      <c r="QR45" s="53">
        <v>0.22700000000000001</v>
      </c>
      <c r="RQ45" s="50" t="s">
        <v>1245</v>
      </c>
      <c r="RU45" s="50">
        <v>1466</v>
      </c>
      <c r="RV45" s="50">
        <f>RU45/RU38</f>
        <v>0.40219478737997255</v>
      </c>
      <c r="RX45" s="50">
        <v>1438</v>
      </c>
      <c r="RY45" s="50">
        <f>RX45/RX38</f>
        <v>0.3838761345435131</v>
      </c>
      <c r="SA45" s="50">
        <v>1456</v>
      </c>
      <c r="SB45" s="50">
        <f>SA45/SA38</f>
        <v>0.40154440154440152</v>
      </c>
      <c r="SD45" s="50">
        <v>1447</v>
      </c>
      <c r="SE45" s="50">
        <f>SD45/SD38</f>
        <v>0.4527534418022528</v>
      </c>
      <c r="SG45" s="50">
        <v>1263</v>
      </c>
      <c r="SH45" s="50">
        <f>SG45/SG38</f>
        <v>0.51341463414634148</v>
      </c>
      <c r="SN45" s="56"/>
      <c r="SR45" s="57"/>
    </row>
    <row r="46" spans="127:514" s="51" customFormat="1" x14ac:dyDescent="0.25">
      <c r="FY46" s="52"/>
      <c r="FZ46" s="51" t="s">
        <v>1246</v>
      </c>
      <c r="GB46" s="51">
        <v>0.17799999999999999</v>
      </c>
      <c r="GE46" s="51">
        <v>0.187</v>
      </c>
      <c r="GH46" s="51">
        <v>0.17399999999999999</v>
      </c>
      <c r="GK46" s="51">
        <v>0.186</v>
      </c>
      <c r="GN46" s="51">
        <v>0.17699999999999999</v>
      </c>
      <c r="GQ46" s="51">
        <v>0.183</v>
      </c>
      <c r="GT46" s="51">
        <v>0.189</v>
      </c>
      <c r="GW46" s="51">
        <v>0.19400000000000001</v>
      </c>
      <c r="GZ46" s="51">
        <v>0.17</v>
      </c>
      <c r="HC46" s="51">
        <v>0.22</v>
      </c>
      <c r="HF46" s="51">
        <v>0.184</v>
      </c>
      <c r="HI46" s="51">
        <v>0.16700000000000001</v>
      </c>
      <c r="HL46" s="51">
        <v>0.19700000000000001</v>
      </c>
      <c r="HO46" s="51">
        <v>0.20799999999999999</v>
      </c>
      <c r="HR46" s="51">
        <v>0.19</v>
      </c>
      <c r="HU46" s="51">
        <v>0.19900000000000001</v>
      </c>
      <c r="HX46" s="51">
        <v>0.20100000000000001</v>
      </c>
      <c r="IA46" s="51">
        <v>0.20399999999999999</v>
      </c>
      <c r="ID46" s="51">
        <v>0.13800000000000001</v>
      </c>
      <c r="IG46" s="51">
        <v>0.13100000000000001</v>
      </c>
      <c r="IJ46" s="51">
        <v>0.19900000000000001</v>
      </c>
      <c r="IM46" s="51">
        <v>0.2</v>
      </c>
      <c r="IP46" s="51">
        <v>0.191</v>
      </c>
      <c r="IS46" s="51">
        <v>0.20100000000000001</v>
      </c>
      <c r="IV46" s="51">
        <v>0.19800000000000001</v>
      </c>
      <c r="IY46" s="51">
        <v>0.21</v>
      </c>
      <c r="JB46" s="51">
        <v>0.20100000000000001</v>
      </c>
      <c r="JE46" s="51">
        <v>0.216</v>
      </c>
      <c r="JH46" s="51">
        <v>0.223</v>
      </c>
      <c r="JK46" s="51">
        <v>0.192</v>
      </c>
      <c r="JN46" s="51">
        <v>0.19500000000000001</v>
      </c>
      <c r="JQ46" s="51">
        <v>0.216</v>
      </c>
      <c r="JT46" s="51">
        <v>0.215</v>
      </c>
      <c r="JW46" s="51">
        <v>0.215</v>
      </c>
      <c r="JZ46" s="51">
        <v>0.20100000000000001</v>
      </c>
      <c r="KC46" s="51">
        <v>0.222</v>
      </c>
      <c r="KF46" s="51">
        <v>0.23400000000000001</v>
      </c>
      <c r="KI46" s="51">
        <v>0.22900000000000001</v>
      </c>
      <c r="KL46" s="51">
        <v>0.23799999999999999</v>
      </c>
      <c r="KO46" s="51">
        <v>0.25700000000000001</v>
      </c>
      <c r="KR46" s="51">
        <v>0.28199999999999997</v>
      </c>
      <c r="KU46" s="51">
        <v>0.253</v>
      </c>
      <c r="KX46" s="51">
        <v>0.249</v>
      </c>
      <c r="LA46" s="51">
        <v>0.23300000000000001</v>
      </c>
      <c r="LD46" s="51">
        <v>0.14899999999999999</v>
      </c>
      <c r="LG46" s="51">
        <v>0.24099999999999999</v>
      </c>
      <c r="LJ46" s="51">
        <v>0.22500000000000001</v>
      </c>
      <c r="LM46" s="51">
        <v>0.251</v>
      </c>
      <c r="LP46" s="51">
        <v>0.249</v>
      </c>
      <c r="LS46" s="51">
        <v>0.23799999999999999</v>
      </c>
      <c r="LV46" s="51">
        <v>0.23499999999999999</v>
      </c>
      <c r="LY46" s="51">
        <v>0.23499999999999999</v>
      </c>
      <c r="MB46" s="51">
        <v>0.23200000000000001</v>
      </c>
      <c r="ME46" s="51">
        <v>0.22700000000000001</v>
      </c>
      <c r="MH46" s="51">
        <v>0.252</v>
      </c>
      <c r="MK46" s="51">
        <v>0.253</v>
      </c>
      <c r="MN46" s="51">
        <v>0.16300000000000001</v>
      </c>
      <c r="MQ46" s="51">
        <v>0.253</v>
      </c>
      <c r="MT46" s="51">
        <v>0.246</v>
      </c>
      <c r="MW46" s="51">
        <v>0.23899999999999999</v>
      </c>
      <c r="MZ46" s="51">
        <v>0.28599999999999998</v>
      </c>
      <c r="NC46" s="51">
        <v>0.25</v>
      </c>
      <c r="NF46" s="51">
        <v>0.24</v>
      </c>
      <c r="NI46" s="51">
        <v>0.255</v>
      </c>
      <c r="NL46" s="51">
        <v>0.245</v>
      </c>
      <c r="NO46" s="51">
        <v>0.246</v>
      </c>
      <c r="NR46" s="51">
        <v>0.254</v>
      </c>
      <c r="NU46" s="51">
        <v>0.26300000000000001</v>
      </c>
      <c r="NX46" s="51">
        <v>0.30599999999999999</v>
      </c>
      <c r="OA46" s="51">
        <v>0.30099999999999999</v>
      </c>
      <c r="OD46" s="51">
        <v>0.26600000000000001</v>
      </c>
      <c r="OG46" s="51">
        <v>0.29799999999999999</v>
      </c>
      <c r="OJ46" s="51">
        <v>0.29099999999999998</v>
      </c>
      <c r="OM46" s="51">
        <v>0.29799999999999999</v>
      </c>
      <c r="OP46" s="51">
        <v>0.30599999999999999</v>
      </c>
      <c r="OS46" s="51">
        <v>0.28299999999999997</v>
      </c>
      <c r="OV46" s="51">
        <v>0.33100000000000002</v>
      </c>
      <c r="OY46" s="51">
        <v>0.28100000000000003</v>
      </c>
      <c r="PB46" s="51">
        <v>0.307</v>
      </c>
      <c r="PE46" s="51">
        <v>0.309</v>
      </c>
      <c r="PH46" s="51">
        <v>0.496</v>
      </c>
      <c r="PK46" s="51">
        <v>0.312</v>
      </c>
      <c r="PN46" s="51">
        <v>0.26700000000000002</v>
      </c>
      <c r="PQ46" s="51">
        <v>0.28399999999999997</v>
      </c>
      <c r="PT46" s="51">
        <v>0.25800000000000001</v>
      </c>
      <c r="PW46" s="51">
        <v>0.22500000000000001</v>
      </c>
      <c r="PZ46" s="51">
        <v>0.21099999999999999</v>
      </c>
      <c r="QC46" s="51">
        <v>0.26200000000000001</v>
      </c>
      <c r="QF46" s="51">
        <v>0.26</v>
      </c>
    </row>
    <row r="47" spans="127:514" s="50" customFormat="1" x14ac:dyDescent="0.25">
      <c r="FV47" s="51"/>
      <c r="FW47" s="51"/>
      <c r="FX47" s="51"/>
      <c r="FY47" s="52"/>
      <c r="FZ47" s="51" t="s">
        <v>1247</v>
      </c>
      <c r="GA47" s="51"/>
      <c r="GB47" s="51">
        <v>0.9</v>
      </c>
      <c r="GC47" s="51"/>
      <c r="GD47" s="51"/>
      <c r="GE47" s="51">
        <v>0.88200000000000001</v>
      </c>
      <c r="GF47" s="51"/>
      <c r="GG47" s="51"/>
      <c r="GH47" s="51">
        <v>0.89</v>
      </c>
      <c r="GI47" s="51"/>
      <c r="GJ47" s="51"/>
      <c r="GK47" s="51">
        <v>0.88500000000000001</v>
      </c>
      <c r="GL47" s="51"/>
      <c r="GM47" s="51"/>
      <c r="GN47" s="51">
        <v>0.88600000000000001</v>
      </c>
      <c r="GO47" s="51"/>
      <c r="GP47" s="51"/>
      <c r="GQ47" s="51">
        <v>0.876</v>
      </c>
      <c r="GR47" s="51"/>
      <c r="GS47" s="51"/>
      <c r="GT47" s="51">
        <v>0.873</v>
      </c>
      <c r="GU47" s="51"/>
      <c r="GV47" s="51"/>
      <c r="GW47" s="51">
        <v>0.872</v>
      </c>
      <c r="GX47" s="51"/>
      <c r="GY47" s="51"/>
      <c r="GZ47" s="51">
        <v>0.86699999999999999</v>
      </c>
      <c r="HA47" s="51"/>
      <c r="HB47" s="51"/>
      <c r="HC47" s="51">
        <v>0.84099999999999997</v>
      </c>
      <c r="HD47" s="51"/>
      <c r="HE47" s="51"/>
      <c r="HF47" s="51">
        <v>0.86199999999999999</v>
      </c>
      <c r="HG47" s="51"/>
      <c r="HH47" s="51"/>
      <c r="HI47" s="51">
        <v>0.88300000000000001</v>
      </c>
      <c r="HJ47" s="51"/>
      <c r="HK47" s="51"/>
      <c r="HL47" s="51">
        <v>0.88</v>
      </c>
      <c r="HM47" s="51"/>
      <c r="HN47" s="51"/>
      <c r="HO47" s="51">
        <v>0.88100000000000001</v>
      </c>
      <c r="HP47" s="51"/>
      <c r="HQ47" s="51"/>
      <c r="HR47" s="51">
        <v>0.874</v>
      </c>
      <c r="HS47" s="51"/>
      <c r="HT47" s="51"/>
      <c r="HU47" s="51">
        <v>0.872</v>
      </c>
      <c r="HV47" s="51"/>
      <c r="HW47" s="51"/>
      <c r="HX47" s="51">
        <v>0.873</v>
      </c>
      <c r="HY47" s="51"/>
      <c r="HZ47" s="51"/>
      <c r="IA47" s="51">
        <v>0.873</v>
      </c>
      <c r="IB47" s="51"/>
      <c r="IC47" s="51"/>
      <c r="ID47" s="51">
        <v>0.85099999999999998</v>
      </c>
      <c r="IE47" s="51"/>
      <c r="IF47" s="51"/>
      <c r="IG47" s="51">
        <v>0.85699999999999998</v>
      </c>
      <c r="IH47" s="51"/>
      <c r="II47" s="51"/>
      <c r="IJ47" s="51">
        <v>0.86499999999999999</v>
      </c>
      <c r="IK47" s="51"/>
      <c r="IL47" s="51"/>
      <c r="IM47" s="51">
        <v>0.86899999999999999</v>
      </c>
      <c r="IN47" s="51"/>
      <c r="IO47" s="51"/>
      <c r="IP47" s="51">
        <v>0.84799999999999998</v>
      </c>
      <c r="IQ47" s="51"/>
      <c r="IR47" s="51"/>
      <c r="IS47" s="51">
        <v>0.872</v>
      </c>
      <c r="IT47" s="51"/>
      <c r="IU47" s="51"/>
      <c r="IV47" s="51">
        <v>0.86599999999999999</v>
      </c>
      <c r="IW47" s="51"/>
      <c r="IX47" s="51"/>
      <c r="IY47" s="51">
        <v>0.85799999999999998</v>
      </c>
      <c r="IZ47" s="51"/>
      <c r="JA47" s="51"/>
      <c r="JB47" s="51">
        <v>0.84799999999999998</v>
      </c>
      <c r="JC47" s="51"/>
      <c r="JD47" s="51"/>
      <c r="JE47" s="51">
        <v>0.86699999999999999</v>
      </c>
      <c r="JF47" s="51"/>
      <c r="JG47" s="51"/>
      <c r="JH47" s="51">
        <v>0.86199999999999999</v>
      </c>
      <c r="JI47" s="51"/>
      <c r="JJ47" s="51"/>
      <c r="JK47" s="51">
        <v>0.85899999999999999</v>
      </c>
      <c r="JL47" s="51"/>
      <c r="JM47" s="51"/>
      <c r="JN47" s="51">
        <v>0.85699999999999998</v>
      </c>
      <c r="JO47" s="51"/>
      <c r="JP47" s="51"/>
      <c r="JQ47" s="51">
        <v>0.83899999999999997</v>
      </c>
      <c r="JR47" s="51"/>
      <c r="JS47" s="51"/>
      <c r="JT47" s="51">
        <v>0.85699999999999998</v>
      </c>
      <c r="JU47" s="51"/>
      <c r="JV47" s="51"/>
      <c r="JW47" s="51">
        <v>0.86399999999999999</v>
      </c>
      <c r="JX47" s="51"/>
      <c r="JY47" s="51"/>
      <c r="JZ47" s="51">
        <v>0.84899999999999998</v>
      </c>
      <c r="KA47" s="51"/>
      <c r="KB47" s="51"/>
      <c r="KC47" s="51">
        <v>0.871</v>
      </c>
      <c r="KD47" s="51"/>
      <c r="KE47" s="51"/>
      <c r="KF47" s="51">
        <v>0.85699999999999998</v>
      </c>
      <c r="KG47" s="51"/>
      <c r="KH47" s="51"/>
      <c r="KI47" s="51">
        <v>0.86</v>
      </c>
      <c r="KJ47" s="51"/>
      <c r="KK47" s="51"/>
      <c r="KL47" s="51">
        <v>0.85099999999999998</v>
      </c>
      <c r="KM47" s="51"/>
      <c r="KN47" s="51"/>
      <c r="KO47" s="51">
        <v>0.85199999999999998</v>
      </c>
      <c r="KP47" s="51"/>
      <c r="KQ47" s="51"/>
      <c r="KR47" s="51">
        <v>0.86699999999999999</v>
      </c>
      <c r="KS47" s="51"/>
      <c r="KT47" s="51"/>
      <c r="KU47" s="51">
        <v>0.85299999999999998</v>
      </c>
      <c r="KV47" s="51"/>
      <c r="KX47" s="51">
        <v>0.85699999999999998</v>
      </c>
      <c r="KY47" s="51"/>
      <c r="KZ47" s="51"/>
      <c r="LA47" s="51">
        <v>0.84199999999999997</v>
      </c>
      <c r="LB47" s="51"/>
      <c r="LC47" s="51"/>
      <c r="LD47" s="51">
        <v>0.84899999999999998</v>
      </c>
      <c r="LE47" s="51"/>
      <c r="LF47" s="51"/>
      <c r="LG47" s="51">
        <v>0.86</v>
      </c>
      <c r="LH47" s="51"/>
      <c r="LI47" s="51"/>
      <c r="LJ47" s="51">
        <v>0.84699999999999998</v>
      </c>
      <c r="LK47" s="51"/>
      <c r="LL47" s="51"/>
      <c r="LM47" s="51">
        <v>0.85899999999999999</v>
      </c>
      <c r="LN47" s="51"/>
      <c r="LO47" s="51"/>
      <c r="LP47" s="51">
        <v>0.86</v>
      </c>
      <c r="LQ47" s="51"/>
      <c r="LR47" s="51"/>
      <c r="LS47" s="51">
        <v>0.96699999999999997</v>
      </c>
      <c r="LT47" s="51"/>
      <c r="LU47" s="51"/>
      <c r="LV47" s="51">
        <v>0.84799999999999998</v>
      </c>
      <c r="LW47" s="51"/>
      <c r="LX47" s="51"/>
      <c r="LY47" s="51">
        <v>0.85399999999999998</v>
      </c>
      <c r="LZ47" s="51"/>
      <c r="MA47" s="51"/>
      <c r="MB47" s="51">
        <v>0.86199999999999999</v>
      </c>
      <c r="MC47" s="51"/>
      <c r="MD47" s="51"/>
      <c r="ME47" s="51">
        <v>0.86299999999999999</v>
      </c>
      <c r="MF47" s="51"/>
      <c r="MG47" s="51"/>
      <c r="MH47" s="51">
        <v>0.86299999999999999</v>
      </c>
      <c r="MI47" s="51"/>
      <c r="MJ47" s="51"/>
      <c r="MK47" s="51">
        <v>0.80200000000000005</v>
      </c>
      <c r="ML47" s="51"/>
      <c r="MM47" s="51"/>
      <c r="MN47" s="51">
        <v>0.85299999999999998</v>
      </c>
      <c r="MO47" s="51"/>
      <c r="MP47" s="51"/>
      <c r="MQ47" s="51">
        <v>0.95399999999999996</v>
      </c>
      <c r="MR47" s="51"/>
      <c r="MS47" s="51"/>
      <c r="MT47" s="51">
        <v>0.84</v>
      </c>
      <c r="MU47" s="51"/>
      <c r="MV47" s="51"/>
      <c r="MW47" s="51">
        <v>0.879</v>
      </c>
      <c r="MX47" s="51"/>
      <c r="MY47" s="51"/>
      <c r="MZ47" s="51">
        <v>0.88400000000000001</v>
      </c>
      <c r="NA47" s="51"/>
      <c r="NB47" s="51"/>
      <c r="NC47" s="51">
        <v>0.88</v>
      </c>
      <c r="ND47" s="51"/>
      <c r="NE47" s="51"/>
      <c r="NF47" s="51">
        <v>0.86599999999999999</v>
      </c>
      <c r="NG47" s="51"/>
      <c r="NH47" s="51"/>
      <c r="NI47" s="51">
        <v>0.86</v>
      </c>
      <c r="NJ47" s="51"/>
      <c r="NK47" s="51"/>
      <c r="NL47" s="51">
        <v>0.86899999999999999</v>
      </c>
      <c r="NM47" s="51"/>
      <c r="NN47" s="51"/>
      <c r="NO47" s="51">
        <v>0.86399999999999999</v>
      </c>
      <c r="NP47" s="51"/>
      <c r="NQ47" s="51"/>
      <c r="NR47" s="51">
        <v>0.85599999999999998</v>
      </c>
      <c r="NU47" s="50">
        <v>0.86899999999999999</v>
      </c>
      <c r="NV47" s="51"/>
      <c r="NW47" s="51"/>
      <c r="NX47" s="51">
        <v>0.86899999999999999</v>
      </c>
      <c r="NY47" s="22"/>
      <c r="OA47" s="50">
        <v>0.88900000000000001</v>
      </c>
      <c r="OD47" s="50">
        <v>0.873</v>
      </c>
      <c r="OG47" s="50">
        <v>0.88700000000000001</v>
      </c>
      <c r="OJ47" s="50">
        <v>0.88</v>
      </c>
      <c r="OM47" s="50">
        <v>0.88100000000000001</v>
      </c>
      <c r="OP47" s="50">
        <v>0.873</v>
      </c>
      <c r="OS47" s="50">
        <v>0.86499999999999999</v>
      </c>
      <c r="OV47" s="50">
        <v>0.88600000000000001</v>
      </c>
      <c r="OY47" s="50">
        <v>0.871</v>
      </c>
      <c r="PB47" s="50">
        <v>0.878</v>
      </c>
      <c r="PE47" s="50">
        <v>0.88</v>
      </c>
      <c r="PH47" s="50">
        <v>0.89100000000000001</v>
      </c>
      <c r="PK47" s="50">
        <v>0.89600000000000002</v>
      </c>
      <c r="PN47" s="50">
        <v>0.872</v>
      </c>
      <c r="PQ47" s="50">
        <v>0.90100000000000002</v>
      </c>
      <c r="PT47" s="50">
        <v>0.81</v>
      </c>
      <c r="PW47" s="50">
        <v>0.81200000000000006</v>
      </c>
      <c r="PZ47" s="50">
        <v>0.78500000000000003</v>
      </c>
      <c r="QC47" s="50">
        <v>0.89900000000000002</v>
      </c>
      <c r="QF47" s="50">
        <v>0.88600000000000001</v>
      </c>
      <c r="QI47" s="50">
        <v>0.9</v>
      </c>
      <c r="QK47" s="53"/>
      <c r="QL47" s="50">
        <v>0.85899999999999999</v>
      </c>
      <c r="QO47" s="53">
        <v>0.64900000000000002</v>
      </c>
      <c r="QP47" s="53"/>
      <c r="QQ47" s="53"/>
      <c r="QR47" s="53">
        <v>0.90100000000000002</v>
      </c>
      <c r="SN47" s="56"/>
      <c r="SR47" s="57"/>
    </row>
    <row r="48" spans="127:514" s="50" customFormat="1" x14ac:dyDescent="0.25">
      <c r="OV48" s="69"/>
      <c r="OW48" s="70"/>
      <c r="QK48" s="53"/>
      <c r="QO48" s="53"/>
      <c r="QP48" s="53"/>
      <c r="QQ48" s="53"/>
      <c r="QR48" s="53"/>
      <c r="SN48" s="56"/>
      <c r="SR48" s="57"/>
    </row>
  </sheetData>
  <sortState xmlns:xlrd2="http://schemas.microsoft.com/office/spreadsheetml/2017/richdata2" ref="A3:C9">
    <sortCondition descending="1" ref="B3:B9"/>
  </sortState>
  <mergeCells count="174">
    <mergeCell ref="D2:F2"/>
    <mergeCell ref="G2:I2"/>
    <mergeCell ref="J2:L2"/>
    <mergeCell ref="M2:O2"/>
    <mergeCell ref="P2:R2"/>
    <mergeCell ref="S2:U2"/>
    <mergeCell ref="AN2:AP2"/>
    <mergeCell ref="AQ2:AS2"/>
    <mergeCell ref="AT2:AV2"/>
    <mergeCell ref="AW2:AY2"/>
    <mergeCell ref="AZ2:BB2"/>
    <mergeCell ref="BC2:BE2"/>
    <mergeCell ref="V2:X2"/>
    <mergeCell ref="Y2:AA2"/>
    <mergeCell ref="AB2:AD2"/>
    <mergeCell ref="AE2:AG2"/>
    <mergeCell ref="AH2:AJ2"/>
    <mergeCell ref="AK2:AM2"/>
    <mergeCell ref="BX2:BZ2"/>
    <mergeCell ref="CA2:CC2"/>
    <mergeCell ref="CD2:CF2"/>
    <mergeCell ref="CG2:CI2"/>
    <mergeCell ref="CJ2:CL2"/>
    <mergeCell ref="CM2:CO2"/>
    <mergeCell ref="BF2:BH2"/>
    <mergeCell ref="BI2:BK2"/>
    <mergeCell ref="BL2:BN2"/>
    <mergeCell ref="BO2:BQ2"/>
    <mergeCell ref="BR2:BT2"/>
    <mergeCell ref="BU2:BW2"/>
    <mergeCell ref="DH2:DJ2"/>
    <mergeCell ref="DK2:DM2"/>
    <mergeCell ref="DN2:DP2"/>
    <mergeCell ref="DQ2:DS2"/>
    <mergeCell ref="DT2:DV2"/>
    <mergeCell ref="DW2:DY2"/>
    <mergeCell ref="CP2:CR2"/>
    <mergeCell ref="CS2:CU2"/>
    <mergeCell ref="CV2:CX2"/>
    <mergeCell ref="CY2:DA2"/>
    <mergeCell ref="DB2:DD2"/>
    <mergeCell ref="DE2:DG2"/>
    <mergeCell ref="ER2:ET2"/>
    <mergeCell ref="EU2:EW2"/>
    <mergeCell ref="EX2:EZ2"/>
    <mergeCell ref="FA2:FC2"/>
    <mergeCell ref="FD2:FF2"/>
    <mergeCell ref="FG2:FI2"/>
    <mergeCell ref="DZ2:EB2"/>
    <mergeCell ref="EC2:EE2"/>
    <mergeCell ref="EF2:EH2"/>
    <mergeCell ref="EI2:EK2"/>
    <mergeCell ref="EL2:EN2"/>
    <mergeCell ref="EO2:EQ2"/>
    <mergeCell ref="GC2:GE2"/>
    <mergeCell ref="GF2:GH2"/>
    <mergeCell ref="GI2:GK2"/>
    <mergeCell ref="GL2:GN2"/>
    <mergeCell ref="GO2:GQ2"/>
    <mergeCell ref="GR2:GT2"/>
    <mergeCell ref="FJ2:FL2"/>
    <mergeCell ref="FM2:FO2"/>
    <mergeCell ref="FP2:FR2"/>
    <mergeCell ref="FS2:FU2"/>
    <mergeCell ref="FV2:FX2"/>
    <mergeCell ref="FZ2:GB2"/>
    <mergeCell ref="HM2:HO2"/>
    <mergeCell ref="HP2:HR2"/>
    <mergeCell ref="HS2:HU2"/>
    <mergeCell ref="HV2:HX2"/>
    <mergeCell ref="HY2:IA2"/>
    <mergeCell ref="IB2:ID2"/>
    <mergeCell ref="GU2:GW2"/>
    <mergeCell ref="GX2:GZ2"/>
    <mergeCell ref="HA2:HC2"/>
    <mergeCell ref="HD2:HF2"/>
    <mergeCell ref="HG2:HI2"/>
    <mergeCell ref="HJ2:HL2"/>
    <mergeCell ref="IW2:IY2"/>
    <mergeCell ref="IZ2:JB2"/>
    <mergeCell ref="JC2:JE2"/>
    <mergeCell ref="JF2:JH2"/>
    <mergeCell ref="JI2:JK2"/>
    <mergeCell ref="JL2:JN2"/>
    <mergeCell ref="IE2:IG2"/>
    <mergeCell ref="IH2:IJ2"/>
    <mergeCell ref="IK2:IM2"/>
    <mergeCell ref="IN2:IP2"/>
    <mergeCell ref="IQ2:IS2"/>
    <mergeCell ref="IT2:IV2"/>
    <mergeCell ref="KG2:KI2"/>
    <mergeCell ref="KJ2:KL2"/>
    <mergeCell ref="KM2:KO2"/>
    <mergeCell ref="KP2:KR2"/>
    <mergeCell ref="KS2:KU2"/>
    <mergeCell ref="KV2:KX2"/>
    <mergeCell ref="JO2:JQ2"/>
    <mergeCell ref="JR2:JT2"/>
    <mergeCell ref="JU2:JW2"/>
    <mergeCell ref="JX2:JZ2"/>
    <mergeCell ref="KA2:KC2"/>
    <mergeCell ref="KD2:KF2"/>
    <mergeCell ref="LQ2:LS2"/>
    <mergeCell ref="LT2:LV2"/>
    <mergeCell ref="LW2:LY2"/>
    <mergeCell ref="LZ2:MB2"/>
    <mergeCell ref="MC2:ME2"/>
    <mergeCell ref="MF2:MH2"/>
    <mergeCell ref="KY2:LA2"/>
    <mergeCell ref="LB2:LD2"/>
    <mergeCell ref="LE2:LG2"/>
    <mergeCell ref="LH2:LJ2"/>
    <mergeCell ref="LK2:LM2"/>
    <mergeCell ref="LN2:LP2"/>
    <mergeCell ref="NA2:NC2"/>
    <mergeCell ref="ND2:NF2"/>
    <mergeCell ref="NG2:NI2"/>
    <mergeCell ref="NJ2:NL2"/>
    <mergeCell ref="NM2:NO2"/>
    <mergeCell ref="NP2:NR2"/>
    <mergeCell ref="MI2:MK2"/>
    <mergeCell ref="ML2:MN2"/>
    <mergeCell ref="MO2:MQ2"/>
    <mergeCell ref="MR2:MT2"/>
    <mergeCell ref="MU2:MW2"/>
    <mergeCell ref="MX2:MZ2"/>
    <mergeCell ref="OK2:OM2"/>
    <mergeCell ref="ON2:OP2"/>
    <mergeCell ref="OQ2:OS2"/>
    <mergeCell ref="OT2:OV2"/>
    <mergeCell ref="OW2:OY2"/>
    <mergeCell ref="OZ2:PB2"/>
    <mergeCell ref="NS2:NU2"/>
    <mergeCell ref="NV2:NX2"/>
    <mergeCell ref="NY2:OA2"/>
    <mergeCell ref="OB2:OD2"/>
    <mergeCell ref="OE2:OG2"/>
    <mergeCell ref="OH2:OJ2"/>
    <mergeCell ref="PU2:PW2"/>
    <mergeCell ref="PX2:PZ2"/>
    <mergeCell ref="QA2:QC2"/>
    <mergeCell ref="QD2:QF2"/>
    <mergeCell ref="QG2:QI2"/>
    <mergeCell ref="QJ2:QL2"/>
    <mergeCell ref="PC2:PE2"/>
    <mergeCell ref="PF2:PH2"/>
    <mergeCell ref="PI2:PK2"/>
    <mergeCell ref="PL2:PN2"/>
    <mergeCell ref="PO2:PQ2"/>
    <mergeCell ref="PR2:PT2"/>
    <mergeCell ref="SO2:SQ2"/>
    <mergeCell ref="SR2:ST2"/>
    <mergeCell ref="SU2:SW2"/>
    <mergeCell ref="SX2:SY2"/>
    <mergeCell ref="OV48:OW48"/>
    <mergeCell ref="A2:C2"/>
    <mergeCell ref="RW2:RY2"/>
    <mergeCell ref="RZ2:SB2"/>
    <mergeCell ref="SC2:SE2"/>
    <mergeCell ref="SF2:SH2"/>
    <mergeCell ref="SI2:SK2"/>
    <mergeCell ref="SL2:SN2"/>
    <mergeCell ref="RE2:RG2"/>
    <mergeCell ref="RH2:RJ2"/>
    <mergeCell ref="RK2:RM2"/>
    <mergeCell ref="RN2:RP2"/>
    <mergeCell ref="RQ2:RS2"/>
    <mergeCell ref="RT2:RV2"/>
    <mergeCell ref="QM2:QO2"/>
    <mergeCell ref="QP2:QR2"/>
    <mergeCell ref="QS2:QU2"/>
    <mergeCell ref="QV2:QX2"/>
    <mergeCell ref="QY2:RA2"/>
    <mergeCell ref="RB2:RD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5B45E702A3F74889BE7C5325BC0312" ma:contentTypeVersion="2" ma:contentTypeDescription="Create a new document." ma:contentTypeScope="" ma:versionID="9e06c5887acfc0ce02ab541b55f1d597">
  <xsd:schema xmlns:xsd="http://www.w3.org/2001/XMLSchema" xmlns:xs="http://www.w3.org/2001/XMLSchema" xmlns:p="http://schemas.microsoft.com/office/2006/metadata/properties" xmlns:ns2="3931d854-ac90-4fdb-af0b-c5adb00273c8" targetNamespace="http://schemas.microsoft.com/office/2006/metadata/properties" ma:root="true" ma:fieldsID="30e8eccae7e8fcefecde21640dcb3fd8" ns2:_="">
    <xsd:import namespace="3931d854-ac90-4fdb-af0b-c5adb00273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31d854-ac90-4fdb-af0b-c5adb00273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AD672C1-A50B-4419-A343-C94A1B0B1C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31d854-ac90-4fdb-af0b-c5adb00273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CAFD14-8F6B-4F03-BE2E-E17045751A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21A083-F527-4151-9E0A-45231557EB9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Dist Report</vt:lpstr>
      <vt:lpstr>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jmccauley</dc:creator>
  <cp:lastModifiedBy>Aaron Snavely</cp:lastModifiedBy>
  <dcterms:created xsi:type="dcterms:W3CDTF">2022-01-03T14:53:32Z</dcterms:created>
  <dcterms:modified xsi:type="dcterms:W3CDTF">2022-01-31T16:42:22Z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0x0101003C5B45E702A3F74889BE7C5325BC0312</vt:lpwstr>
  </property>
</Properties>
</file>