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date1904="1" showInkAnnotation="0" autoCompressPictures="0"/>
  <bookViews>
    <workbookView xWindow="1080" yWindow="4480" windowWidth="31260" windowHeight="16360" tabRatio="851" activeTab="1"/>
  </bookViews>
  <sheets>
    <sheet name="Statement" sheetId="1" r:id="rId1"/>
    <sheet name="SRD sales" sheetId="2" r:id="rId2"/>
    <sheet name="Morr Music" sheetId="3" r:id="rId3"/>
    <sheet name="Labaleine" sheetId="4" r:id="rId4"/>
  </sheets>
  <definedNames>
    <definedName name="__Anonymous_Sheet_DB__1">'SRD sales'!$B$1:$AA$1</definedName>
    <definedName name="__Anonymous_Sheet_DB__1_1">#REF!</definedName>
    <definedName name="__Anonymous_Sheet_DB__1_10">#REF!</definedName>
    <definedName name="__Anonymous_Sheet_DB__1_11">'SRD sales'!$B$1:$AA$1</definedName>
    <definedName name="__Anonymous_Sheet_DB__1_12">'SRD sales'!$B$1:$AA$1</definedName>
    <definedName name="__Anonymous_Sheet_DB__1_13">#REF!</definedName>
    <definedName name="__Anonymous_Sheet_DB__1_14">#REF!</definedName>
    <definedName name="__Anonymous_Sheet_DB__1_15">#REF!</definedName>
    <definedName name="__Anonymous_Sheet_DB__1_16">#REF!</definedName>
    <definedName name="__Anonymous_Sheet_DB__1_17">#REF!</definedName>
    <definedName name="__Anonymous_Sheet_DB__1_18">'Morr Music'!$A$1:$K$1</definedName>
    <definedName name="__Anonymous_Sheet_DB__1_19">'SRD sales'!$B$1:$AA$1</definedName>
    <definedName name="__Anonymous_Sheet_DB__1_2">'SRD sales'!$B$1:$AA$1</definedName>
    <definedName name="__Anonymous_Sheet_DB__1_20">#REF!</definedName>
    <definedName name="__Anonymous_Sheet_DB__1_3">#REF!</definedName>
    <definedName name="__Anonymous_Sheet_DB__1_4">#REF!</definedName>
    <definedName name="__Anonymous_Sheet_DB__1_5">Labaleine!#REF!</definedName>
    <definedName name="__Anonymous_Sheet_DB__1_6">'SRD sales'!$B$1:$AA$1</definedName>
    <definedName name="__Anonymous_Sheet_DB__1_7">'SRD sales'!$B$1:$AA$1</definedName>
    <definedName name="__Anonymous_Sheet_DB__1_8">#REF!</definedName>
    <definedName name="__Anonymous_Sheet_DB__1_9">'SRD sales'!$B$1:$AA$1</definedName>
    <definedName name="__Anonymous_Sheet_DB__2">#REF!</definedName>
    <definedName name="__Anonymous_Sheet_DB__2_1">#REF!</definedName>
    <definedName name="__Anonymous_Sheet_DB__2_2">#REF!</definedName>
    <definedName name="__Anonymous_Sheet_DB__2_3">#REF!</definedName>
    <definedName name="__Anonymous_Sheet_DB__2_4">#REF!</definedName>
    <definedName name="__Anonymous_Sheet_DB__2_5">#REF!</definedName>
    <definedName name="__Anonymous_Sheet_DB__2_6">#REF!</definedName>
    <definedName name="__Anonymous_Sheet_DB__3">#REF!</definedName>
    <definedName name="__Anonymous_Sheet_DB__4">#REF!</definedName>
    <definedName name="__Anonymous_Sheet_DB__5">Labaleine!$A$1:$L$1</definedName>
    <definedName name="__Anonymous_Sheet_DB__6">'Morr Music'!$A$1:$J$1</definedName>
    <definedName name="Excel_BuiltIn__FilterDatabase" localSheetId="3">Labaleine!$A$1:$L$1</definedName>
    <definedName name="Excel_BuiltIn__FilterDatabase" localSheetId="2">'Morr Music'!$A$1:$K$1</definedName>
    <definedName name="Excel_BuiltIn__FilterDatabase" localSheetId="1">'SRD sales'!$B$1:$AA$1</definedName>
    <definedName name="Excel_BuiltIn__FilterDatabase">#REF!</definedName>
    <definedName name="Excel_BuiltIn__FilterDatabase_1">'SRD sales'!#REF!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" i="3" l="1"/>
  <c r="J2" i="3"/>
  <c r="K2" i="3"/>
  <c r="I3" i="3"/>
  <c r="J3" i="3"/>
  <c r="K3" i="3"/>
  <c r="I4" i="3"/>
  <c r="K4" i="3"/>
  <c r="I5" i="3"/>
  <c r="J5" i="3"/>
  <c r="K5" i="3"/>
  <c r="I6" i="3"/>
  <c r="K6" i="3"/>
  <c r="I7" i="3"/>
  <c r="J7" i="3"/>
  <c r="K7" i="3"/>
  <c r="I8" i="3"/>
  <c r="J8" i="3"/>
  <c r="K8" i="3"/>
  <c r="I9" i="3"/>
  <c r="J9" i="3"/>
  <c r="K9" i="3"/>
  <c r="I10" i="3"/>
  <c r="K10" i="3"/>
  <c r="I11" i="3"/>
  <c r="K11" i="3"/>
  <c r="I12" i="3"/>
  <c r="J12" i="3"/>
  <c r="K12" i="3"/>
  <c r="I13" i="3"/>
  <c r="J13" i="3"/>
  <c r="K13" i="3"/>
  <c r="I14" i="3"/>
  <c r="K14" i="3"/>
  <c r="I15" i="3"/>
  <c r="K15" i="3"/>
  <c r="I16" i="3"/>
  <c r="J16" i="3"/>
  <c r="K16" i="3"/>
  <c r="I17" i="3"/>
  <c r="J17" i="3"/>
  <c r="K17" i="3"/>
  <c r="I18" i="3"/>
  <c r="K18" i="3"/>
  <c r="I19" i="3"/>
  <c r="K19" i="3"/>
  <c r="I20" i="3"/>
  <c r="J20" i="3"/>
  <c r="K20" i="3"/>
  <c r="I21" i="3"/>
  <c r="J21" i="3"/>
  <c r="K21" i="3"/>
  <c r="I22" i="3"/>
  <c r="J22" i="3"/>
  <c r="K22" i="3"/>
  <c r="I23" i="3"/>
  <c r="J23" i="3"/>
  <c r="K23" i="3"/>
  <c r="I24" i="3"/>
  <c r="K24" i="3"/>
  <c r="I25" i="3"/>
  <c r="J25" i="3"/>
  <c r="K25" i="3"/>
  <c r="I26" i="3"/>
  <c r="J26" i="3"/>
  <c r="K26" i="3"/>
  <c r="I27" i="3"/>
  <c r="K27" i="3"/>
  <c r="I28" i="3"/>
  <c r="K28" i="3"/>
  <c r="I29" i="3"/>
  <c r="J29" i="3"/>
  <c r="K29" i="3"/>
  <c r="I30" i="3"/>
  <c r="J30" i="3"/>
  <c r="K30" i="3"/>
  <c r="I31" i="3"/>
  <c r="K31" i="3"/>
  <c r="J32" i="3"/>
  <c r="K32" i="3"/>
  <c r="Z185" i="2"/>
  <c r="AA185" i="2"/>
  <c r="G19" i="1"/>
  <c r="G20" i="1"/>
  <c r="G21" i="1"/>
  <c r="G22" i="1"/>
  <c r="G23" i="1"/>
  <c r="G24" i="1"/>
  <c r="G25" i="1"/>
  <c r="G26" i="1"/>
  <c r="G27" i="1"/>
  <c r="G28" i="1"/>
  <c r="G30" i="1"/>
  <c r="G31" i="1"/>
  <c r="G34" i="1"/>
  <c r="G35" i="1"/>
  <c r="G36" i="1"/>
  <c r="G37" i="1"/>
  <c r="G38" i="1"/>
  <c r="G39" i="1"/>
  <c r="G40" i="1"/>
  <c r="G41" i="1"/>
  <c r="G42" i="1"/>
</calcChain>
</file>

<file path=xl/sharedStrings.xml><?xml version="1.0" encoding="utf-8"?>
<sst xmlns="http://schemas.openxmlformats.org/spreadsheetml/2006/main" count="1632" uniqueCount="639">
  <si>
    <t>David Cooper</t>
  </si>
  <si>
    <t>Melodic Ltd.</t>
  </si>
  <si>
    <r>
      <t>1</t>
    </r>
    <r>
      <rPr>
        <vertAlign val="superscript"/>
        <sz val="12"/>
        <rFont val="Century-Schoolbook"/>
        <family val="1"/>
      </rPr>
      <t>st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</si>
  <si>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</si>
  <si>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</si>
  <si>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</si>
  <si>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Tuesday 31</t>
    </r>
    <r>
      <rPr>
        <vertAlign val="superscript"/>
        <sz val="12"/>
        <rFont val="Century Schoolbook"/>
        <family val="1"/>
      </rPr>
      <t>st</t>
    </r>
    <r>
      <rPr>
        <sz val="12"/>
        <rFont val="Century Schoolbook"/>
        <family val="1"/>
      </rPr>
      <t xml:space="preserve"> July 2018</t>
    </r>
  </si>
  <si>
    <t>STATEMENT</t>
  </si>
  <si>
    <t>Re:</t>
  </si>
  <si>
    <t>Carpark / Acute / Company Labels / Wax Nine</t>
  </si>
  <si>
    <t>Month:</t>
  </si>
  <si>
    <t>April 2018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</si>
  <si>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</si>
  <si>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</si>
  <si>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</si>
  <si>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</si>
  <si>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</si>
  <si>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</si>
  <si>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(Labaleine)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</si>
  <si>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</si>
  <si>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</si>
  <si>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</si>
  <si>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</si>
  <si>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</si>
  <si>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</si>
  <si>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</si>
  <si>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</si>
  <si>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</si>
  <si>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</si>
  <si>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</si>
  <si>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</si>
  <si>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</si>
  <si>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Lab</t>
  </si>
  <si>
    <t>Stock</t>
  </si>
  <si>
    <t>Description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</si>
  <si>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</si>
  <si>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</si>
  <si>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</si>
  <si>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</si>
  <si>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</si>
  <si>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</si>
  <si>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</si>
  <si>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</si>
  <si>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</si>
  <si>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</si>
  <si>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</si>
  <si>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</si>
  <si>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</si>
  <si>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</si>
  <si>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</si>
  <si>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</si>
  <si>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</si>
  <si>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MEL Share</t>
  </si>
  <si>
    <t>Label Share</t>
  </si>
  <si>
    <t>y</t>
  </si>
  <si>
    <t>CPK</t>
  </si>
  <si>
    <t>CPK101V</t>
  </si>
  <si>
    <t>CAK101LP</t>
  </si>
  <si>
    <t>CHAND</t>
  </si>
  <si>
    <t>Rats In Your Bed</t>
  </si>
  <si>
    <t>LP</t>
  </si>
  <si>
    <t>O</t>
  </si>
  <si>
    <t>CPK102D</t>
  </si>
  <si>
    <t>CAK102CD</t>
  </si>
  <si>
    <t>TOROY</t>
  </si>
  <si>
    <t>What For</t>
  </si>
  <si>
    <t>CD</t>
  </si>
  <si>
    <t>CPK102V</t>
  </si>
  <si>
    <t>CAK102LP</t>
  </si>
  <si>
    <t>CPK102X</t>
  </si>
  <si>
    <t>CAK102LPX</t>
  </si>
  <si>
    <t>CPK103D</t>
  </si>
  <si>
    <t>CAK103CD</t>
  </si>
  <si>
    <t>SPEOR</t>
  </si>
  <si>
    <t>Foil Deer</t>
  </si>
  <si>
    <t>CPK103V</t>
  </si>
  <si>
    <t>CAK103LP</t>
  </si>
  <si>
    <t>CPK103X</t>
  </si>
  <si>
    <t>CAK103LPX</t>
  </si>
  <si>
    <t>CPK104V</t>
  </si>
  <si>
    <t>CAK104LP</t>
  </si>
  <si>
    <t>VGALT</t>
  </si>
  <si>
    <t>Carpark Sweet 16</t>
  </si>
  <si>
    <t>CPK106V</t>
  </si>
  <si>
    <t>CAK106LP</t>
  </si>
  <si>
    <t>INTVD</t>
  </si>
  <si>
    <t>Introverted Danc</t>
  </si>
  <si>
    <t>CPK107D</t>
  </si>
  <si>
    <t>CAK107CD</t>
  </si>
  <si>
    <t>SKYSP</t>
  </si>
  <si>
    <t>Prom King</t>
  </si>
  <si>
    <t>CPK107V</t>
  </si>
  <si>
    <t>CAK107LP</t>
  </si>
  <si>
    <t>CPK107X</t>
  </si>
  <si>
    <t>CAK107LPX</t>
  </si>
  <si>
    <t>CPK108D</t>
  </si>
  <si>
    <t>CAK108CD</t>
  </si>
  <si>
    <t>GEMS0</t>
  </si>
  <si>
    <t>Kill The One You</t>
  </si>
  <si>
    <t>CPK108V</t>
  </si>
  <si>
    <t>CAK108LP</t>
  </si>
  <si>
    <t>CPK108X</t>
  </si>
  <si>
    <t>CAK108LPX</t>
  </si>
  <si>
    <t>CPK109V</t>
  </si>
  <si>
    <t>CAK109</t>
  </si>
  <si>
    <t>GREYS</t>
  </si>
  <si>
    <t>Repulsion</t>
  </si>
  <si>
    <t>CPK110V</t>
  </si>
  <si>
    <t>CAK110LP</t>
  </si>
  <si>
    <t>BENNB</t>
  </si>
  <si>
    <t>8 of Cups</t>
  </si>
  <si>
    <t>CPK111D</t>
  </si>
  <si>
    <t>CAK111CD</t>
  </si>
  <si>
    <t>PRAMA</t>
  </si>
  <si>
    <t>Xtreme Now</t>
  </si>
  <si>
    <t>CPK111V</t>
  </si>
  <si>
    <t>CAK111LP</t>
  </si>
  <si>
    <t>CPK111X</t>
  </si>
  <si>
    <t>CAK111LPX</t>
  </si>
  <si>
    <t>CPK112D</t>
  </si>
  <si>
    <t>CAK112CD</t>
  </si>
  <si>
    <t>TEEN0</t>
  </si>
  <si>
    <t>Love Yes</t>
  </si>
  <si>
    <t>CPK112V</t>
  </si>
  <si>
    <t>CAK112LP</t>
  </si>
  <si>
    <t>2L</t>
  </si>
  <si>
    <t>CPK112X</t>
  </si>
  <si>
    <t>CAK112LPX</t>
  </si>
  <si>
    <t>CPK113D</t>
  </si>
  <si>
    <t>CAK113CD</t>
  </si>
  <si>
    <t>Outer Heaven</t>
  </si>
  <si>
    <t>CPK113V</t>
  </si>
  <si>
    <t>CAK113LP</t>
  </si>
  <si>
    <t>CPK113X</t>
  </si>
  <si>
    <t>CAK113LPX</t>
  </si>
  <si>
    <t>CPK114D</t>
  </si>
  <si>
    <t>CAK114CD</t>
  </si>
  <si>
    <t>YMAGI</t>
  </si>
  <si>
    <t>Still Life</t>
  </si>
  <si>
    <t>CPK114V</t>
  </si>
  <si>
    <t>CAK114LP</t>
  </si>
  <si>
    <t>CPK114X</t>
  </si>
  <si>
    <t>CAK114LPX</t>
  </si>
  <si>
    <t>CPK116D</t>
  </si>
  <si>
    <t>CAK116CD</t>
  </si>
  <si>
    <t>MADER</t>
  </si>
  <si>
    <t>Bad Humors</t>
  </si>
  <si>
    <t>CPK116V</t>
  </si>
  <si>
    <t>CAK116LP</t>
  </si>
  <si>
    <t>CPK117V</t>
  </si>
  <si>
    <t>CAK117LP</t>
  </si>
  <si>
    <t>Live From Trona</t>
  </si>
  <si>
    <t>CPK118D</t>
  </si>
  <si>
    <t>CAK118CD</t>
  </si>
  <si>
    <t>SAD13</t>
  </si>
  <si>
    <t>Slugger</t>
  </si>
  <si>
    <t>CPK118V</t>
  </si>
  <si>
    <t>CAK118</t>
  </si>
  <si>
    <t>CPK121D</t>
  </si>
  <si>
    <t>CAK121CD</t>
  </si>
  <si>
    <t>Boo Boo</t>
  </si>
  <si>
    <t>CPK121V</t>
  </si>
  <si>
    <t>CAK121LP</t>
  </si>
  <si>
    <t>CPK121X</t>
  </si>
  <si>
    <t>CAK121LPX</t>
  </si>
  <si>
    <t>CPK122C</t>
  </si>
  <si>
    <t>CAK122CASS</t>
  </si>
  <si>
    <t>PALM0</t>
  </si>
  <si>
    <t>Shadow Expert</t>
  </si>
  <si>
    <t>MC</t>
  </si>
  <si>
    <t>R</t>
  </si>
  <si>
    <t>CPK122D</t>
  </si>
  <si>
    <t>CAK122CD</t>
  </si>
  <si>
    <t>CPK122V</t>
  </si>
  <si>
    <t>CAK122LP</t>
  </si>
  <si>
    <t>CPK123D</t>
  </si>
  <si>
    <t>CAK123CD</t>
  </si>
  <si>
    <t>DENMY</t>
  </si>
  <si>
    <t>Across The Multi</t>
  </si>
  <si>
    <t>CPK123V</t>
  </si>
  <si>
    <t>CAK123LP</t>
  </si>
  <si>
    <t>CPK124C</t>
  </si>
  <si>
    <t>CAK124CASS</t>
  </si>
  <si>
    <t>Rock Island</t>
  </si>
  <si>
    <t>CPK124D</t>
  </si>
  <si>
    <t>CAK124CD</t>
  </si>
  <si>
    <t>CPK124V</t>
  </si>
  <si>
    <t>CAK124LP</t>
  </si>
  <si>
    <t>CPK124X</t>
  </si>
  <si>
    <t>CAK124LPX</t>
  </si>
  <si>
    <t>CPK125D</t>
  </si>
  <si>
    <t>CAK125CD</t>
  </si>
  <si>
    <t>EDSCH</t>
  </si>
  <si>
    <t>Riddles</t>
  </si>
  <si>
    <t>CPK125V</t>
  </si>
  <si>
    <t>CAK125LP</t>
  </si>
  <si>
    <t>CPK126C</t>
  </si>
  <si>
    <t>CAK126CASS</t>
  </si>
  <si>
    <t>Twerp Verse</t>
  </si>
  <si>
    <t>CPK126D</t>
  </si>
  <si>
    <t>CAK126CD</t>
  </si>
  <si>
    <t>CPK126V</t>
  </si>
  <si>
    <t>CAK126LP</t>
  </si>
  <si>
    <t>CPK126X</t>
  </si>
  <si>
    <t>CAK126LPX</t>
  </si>
  <si>
    <t>CPK31D</t>
  </si>
  <si>
    <t>CAK31</t>
  </si>
  <si>
    <t>BELON</t>
  </si>
  <si>
    <t>October Language</t>
  </si>
  <si>
    <t>CPK37D</t>
  </si>
  <si>
    <t>CAK37D</t>
  </si>
  <si>
    <t>DADEA</t>
  </si>
  <si>
    <t>Spiderman Of The</t>
  </si>
  <si>
    <t>CPK37V</t>
  </si>
  <si>
    <t>CAK037</t>
  </si>
  <si>
    <t>CPK38D</t>
  </si>
  <si>
    <t>CAK38CD</t>
  </si>
  <si>
    <t>MOTAG</t>
  </si>
  <si>
    <t>Going Places</t>
  </si>
  <si>
    <t>CPK38L</t>
  </si>
  <si>
    <t>CAK38</t>
  </si>
  <si>
    <t>CPK40D</t>
  </si>
  <si>
    <t>CAK040CD</t>
  </si>
  <si>
    <t>WZTHE</t>
  </si>
  <si>
    <t>Threads Rope Spe#</t>
  </si>
  <si>
    <t>CPK41</t>
  </si>
  <si>
    <t>CAK041</t>
  </si>
  <si>
    <t>DANDJ</t>
  </si>
  <si>
    <t>Ultimate Reality</t>
  </si>
  <si>
    <t>DP</t>
  </si>
  <si>
    <t>CPK43D</t>
  </si>
  <si>
    <t>CAK43</t>
  </si>
  <si>
    <t>LEXIE</t>
  </si>
  <si>
    <t>Sacred Vacation</t>
  </si>
  <si>
    <t>CPK47</t>
  </si>
  <si>
    <t>CAK47</t>
  </si>
  <si>
    <t>DADAD</t>
  </si>
  <si>
    <t>S/T</t>
  </si>
  <si>
    <t>CPK48</t>
  </si>
  <si>
    <t>CAK048</t>
  </si>
  <si>
    <t>Bromst</t>
  </si>
  <si>
    <t>CPK48D</t>
  </si>
  <si>
    <t>CAK048CD</t>
  </si>
  <si>
    <t>CPK51S</t>
  </si>
  <si>
    <t>CAK051</t>
  </si>
  <si>
    <t>Blessa</t>
  </si>
  <si>
    <t>CPK52D</t>
  </si>
  <si>
    <t>CAK052CD</t>
  </si>
  <si>
    <t>Causers Of This</t>
  </si>
  <si>
    <t>CPK52V</t>
  </si>
  <si>
    <t>CAK052</t>
  </si>
  <si>
    <t>CPK53D</t>
  </si>
  <si>
    <t>CAK053CD</t>
  </si>
  <si>
    <t>LIGHP</t>
  </si>
  <si>
    <t>Apparitions</t>
  </si>
  <si>
    <t>CPK54V</t>
  </si>
  <si>
    <t>CAK054</t>
  </si>
  <si>
    <t>Leave Everywhere</t>
  </si>
  <si>
    <t>CPK56V</t>
  </si>
  <si>
    <t>CAK056</t>
  </si>
  <si>
    <t>SINSL</t>
  </si>
  <si>
    <t>Lina/Youth Gone</t>
  </si>
  <si>
    <t>CPK58V</t>
  </si>
  <si>
    <t>CAK058</t>
  </si>
  <si>
    <t>You With Air/Spa</t>
  </si>
  <si>
    <t>CPK59D</t>
  </si>
  <si>
    <t>CAK059CD</t>
  </si>
  <si>
    <t>Underneath The P</t>
  </si>
  <si>
    <t>CPK59V</t>
  </si>
  <si>
    <t>CAK059</t>
  </si>
  <si>
    <t>CPK61D</t>
  </si>
  <si>
    <t>CAK061CD</t>
  </si>
  <si>
    <t>ADVNT</t>
  </si>
  <si>
    <t>Lesser Known</t>
  </si>
  <si>
    <t>CPK61V</t>
  </si>
  <si>
    <t>CAK061</t>
  </si>
  <si>
    <t>CPK62V</t>
  </si>
  <si>
    <t>CAK062</t>
  </si>
  <si>
    <t>TORCL</t>
  </si>
  <si>
    <t>I Will Talk To Y</t>
  </si>
  <si>
    <t>CPK65D</t>
  </si>
  <si>
    <t>CAK065CD</t>
  </si>
  <si>
    <t>CACTR</t>
  </si>
  <si>
    <t>Rapprocher</t>
  </si>
  <si>
    <t>CPK65V</t>
  </si>
  <si>
    <t>CAK065</t>
  </si>
  <si>
    <t>CPK66V</t>
  </si>
  <si>
    <t>CAK066</t>
  </si>
  <si>
    <t>Meetle Mice</t>
  </si>
  <si>
    <t>CPK67V</t>
  </si>
  <si>
    <t>CAK067</t>
  </si>
  <si>
    <t>Silly Hat vs Ega</t>
  </si>
  <si>
    <t>CPK68D</t>
  </si>
  <si>
    <t>CAK068CD</t>
  </si>
  <si>
    <t>Freaking Out</t>
  </si>
  <si>
    <t>CPK68V</t>
  </si>
  <si>
    <t>CAK068</t>
  </si>
  <si>
    <t>ML</t>
  </si>
  <si>
    <t>CPK69V</t>
  </si>
  <si>
    <t>CAK069</t>
  </si>
  <si>
    <t>Night In The Oce</t>
  </si>
  <si>
    <t>CPK71L</t>
  </si>
  <si>
    <t>CAK071</t>
  </si>
  <si>
    <t>VGLEF</t>
  </si>
  <si>
    <t>Free Music - A C</t>
  </si>
  <si>
    <t>EP</t>
  </si>
  <si>
    <t>CPK72D</t>
  </si>
  <si>
    <t>CAK072CD</t>
  </si>
  <si>
    <t>Melt</t>
  </si>
  <si>
    <t>CPK72V</t>
  </si>
  <si>
    <t>CAK072</t>
  </si>
  <si>
    <t>CPK73D</t>
  </si>
  <si>
    <t>CAK073CD</t>
  </si>
  <si>
    <t>01/06/09</t>
  </si>
  <si>
    <t>CPK73V</t>
  </si>
  <si>
    <t>CAK073</t>
  </si>
  <si>
    <t>7B</t>
  </si>
  <si>
    <t>CPK74D</t>
  </si>
  <si>
    <t>CAK74CD</t>
  </si>
  <si>
    <t>DOGBI</t>
  </si>
  <si>
    <t>Velvet Changes</t>
  </si>
  <si>
    <t>CPK74V</t>
  </si>
  <si>
    <t>CAK74LP</t>
  </si>
  <si>
    <t>CPK75D</t>
  </si>
  <si>
    <t>CAK075</t>
  </si>
  <si>
    <t>In Limbo</t>
  </si>
  <si>
    <t>CPK75V</t>
  </si>
  <si>
    <t>CAK075LP</t>
  </si>
  <si>
    <t>CPK77D</t>
  </si>
  <si>
    <t>CAK77CD</t>
  </si>
  <si>
    <t>Anything In Retu</t>
  </si>
  <si>
    <t>CPK77T</t>
  </si>
  <si>
    <t>CAK077T</t>
  </si>
  <si>
    <t>GP</t>
  </si>
  <si>
    <t>CPK77V</t>
  </si>
  <si>
    <t>CAK77LP</t>
  </si>
  <si>
    <t>CPK78V</t>
  </si>
  <si>
    <t>CAK78</t>
  </si>
  <si>
    <t>GRMLN</t>
  </si>
  <si>
    <t>Explore EP</t>
  </si>
  <si>
    <t>CPK79V</t>
  </si>
  <si>
    <t>CAK079</t>
  </si>
  <si>
    <t>So Many Details</t>
  </si>
  <si>
    <t>CPK80D</t>
  </si>
  <si>
    <t>CAK80CD</t>
  </si>
  <si>
    <t>POPST</t>
  </si>
  <si>
    <t>Antipodes</t>
  </si>
  <si>
    <t>CPK80V</t>
  </si>
  <si>
    <t>CAK80LP</t>
  </si>
  <si>
    <t>CPK81D</t>
  </si>
  <si>
    <t>CAK081</t>
  </si>
  <si>
    <t>MEMTA</t>
  </si>
  <si>
    <t>Grace / Confusio</t>
  </si>
  <si>
    <t>CPK81V</t>
  </si>
  <si>
    <t>CAK081LP</t>
  </si>
  <si>
    <t>CPK83V</t>
  </si>
  <si>
    <t>CAK083LP</t>
  </si>
  <si>
    <t>Weird Work</t>
  </si>
  <si>
    <t>CPK84D</t>
  </si>
  <si>
    <t>CAK84CD</t>
  </si>
  <si>
    <t>Empire</t>
  </si>
  <si>
    <t>CPK84V</t>
  </si>
  <si>
    <t>CAK84LP</t>
  </si>
  <si>
    <t>CPK85V</t>
  </si>
  <si>
    <t>CAK085LP</t>
  </si>
  <si>
    <t>Phases</t>
  </si>
  <si>
    <t>CPK86V</t>
  </si>
  <si>
    <t>CAK86LP</t>
  </si>
  <si>
    <t>Carolina</t>
  </si>
  <si>
    <t>CPK87D</t>
  </si>
  <si>
    <t>CAK87CD</t>
  </si>
  <si>
    <t>Major Arcana</t>
  </si>
  <si>
    <t>CPK87V</t>
  </si>
  <si>
    <t>CAK87LP</t>
  </si>
  <si>
    <t>CPK88V</t>
  </si>
  <si>
    <t>CAK88LP</t>
  </si>
  <si>
    <t>LA EP</t>
  </si>
  <si>
    <t>CPK89V</t>
  </si>
  <si>
    <t>CAK89</t>
  </si>
  <si>
    <t>Rats In The Palm</t>
  </si>
  <si>
    <t>CPK91V</t>
  </si>
  <si>
    <t>CAK091</t>
  </si>
  <si>
    <t>Tranquilizers</t>
  </si>
  <si>
    <t>CPK93V</t>
  </si>
  <si>
    <t>CAK093LP</t>
  </si>
  <si>
    <t>Real Hair</t>
  </si>
  <si>
    <t>CPK94D</t>
  </si>
  <si>
    <t>CAK94CD</t>
  </si>
  <si>
    <t>The Way And Colo</t>
  </si>
  <si>
    <t>CPK94V</t>
  </si>
  <si>
    <t>CAK94LP</t>
  </si>
  <si>
    <t>CPK94VX</t>
  </si>
  <si>
    <t>CAK94LPX</t>
  </si>
  <si>
    <t>CPK95D</t>
  </si>
  <si>
    <t>CAK95CD</t>
  </si>
  <si>
    <t>Breathing Statue</t>
  </si>
  <si>
    <t>CPK95V</t>
  </si>
  <si>
    <t>CAK95LP</t>
  </si>
  <si>
    <t>CPK95VX</t>
  </si>
  <si>
    <t>CAK95LPX</t>
  </si>
  <si>
    <t>LIMITED Breathin</t>
  </si>
  <si>
    <t>CPK96D</t>
  </si>
  <si>
    <t>CAK96CD</t>
  </si>
  <si>
    <t>Fortuna</t>
  </si>
  <si>
    <t>CPK96V</t>
  </si>
  <si>
    <t>CAK96LP</t>
  </si>
  <si>
    <t>CPK96VX</t>
  </si>
  <si>
    <t>CAK96LPX</t>
  </si>
  <si>
    <t>CPK97D</t>
  </si>
  <si>
    <t>CAK97CD</t>
  </si>
  <si>
    <t>If Anything</t>
  </si>
  <si>
    <t>CPK97V</t>
  </si>
  <si>
    <t>CAK97LP</t>
  </si>
  <si>
    <t>CPK97VX</t>
  </si>
  <si>
    <t>CAK97LPX</t>
  </si>
  <si>
    <t>CPK98D</t>
  </si>
  <si>
    <t>CAK98CD</t>
  </si>
  <si>
    <t>Soon Away</t>
  </si>
  <si>
    <t>CPK98V</t>
  </si>
  <si>
    <t>CAK98LP</t>
  </si>
  <si>
    <t>CPK98VX</t>
  </si>
  <si>
    <t>CAK98</t>
  </si>
  <si>
    <t>CPK99V</t>
  </si>
  <si>
    <t>CAK099</t>
  </si>
  <si>
    <t>SAIPE</t>
  </si>
  <si>
    <t>Fiona Coyne / Fa</t>
  </si>
  <si>
    <t>CMY</t>
  </si>
  <si>
    <t>CMY01D</t>
  </si>
  <si>
    <t>CHI01CD</t>
  </si>
  <si>
    <t>Michael</t>
  </si>
  <si>
    <t>CMY01V</t>
  </si>
  <si>
    <t>CHI01LP</t>
  </si>
  <si>
    <t>CMY02D</t>
  </si>
  <si>
    <t>CHI02CD</t>
  </si>
  <si>
    <t>KEATM</t>
  </si>
  <si>
    <t>Sunday Dinner</t>
  </si>
  <si>
    <t>CMY02V</t>
  </si>
  <si>
    <t>CHI02LP</t>
  </si>
  <si>
    <t>CMY03D</t>
  </si>
  <si>
    <t>CHI003CD</t>
  </si>
  <si>
    <t>VINYW</t>
  </si>
  <si>
    <t>Into</t>
  </si>
  <si>
    <t>CMY03V</t>
  </si>
  <si>
    <t>CHI003LP</t>
  </si>
  <si>
    <t>CMY04V</t>
  </si>
  <si>
    <t>CHI04LP</t>
  </si>
  <si>
    <t>Brunei</t>
  </si>
  <si>
    <t>CMY04VX</t>
  </si>
  <si>
    <t>CHI04LPX</t>
  </si>
  <si>
    <t>CMY07D</t>
  </si>
  <si>
    <t>CHI07CD</t>
  </si>
  <si>
    <t>CHZBU</t>
  </si>
  <si>
    <t>Star Stuff</t>
  </si>
  <si>
    <t>CMY07V</t>
  </si>
  <si>
    <t>CHI07LP</t>
  </si>
  <si>
    <t>CMY08D</t>
  </si>
  <si>
    <t>CHI08CD</t>
  </si>
  <si>
    <t>MADEK</t>
  </si>
  <si>
    <t>Night Night At T</t>
  </si>
  <si>
    <t>P</t>
  </si>
  <si>
    <t>CMY08V</t>
  </si>
  <si>
    <t>CHI08LP</t>
  </si>
  <si>
    <t>PAW</t>
  </si>
  <si>
    <t>PAW04D</t>
  </si>
  <si>
    <t>PAW004CD</t>
  </si>
  <si>
    <t>ARIEP</t>
  </si>
  <si>
    <t>The Doldrums</t>
  </si>
  <si>
    <t>PAW04V</t>
  </si>
  <si>
    <t>PAW04LP</t>
  </si>
  <si>
    <t>PAW05D</t>
  </si>
  <si>
    <t>PAW005CD</t>
  </si>
  <si>
    <t>Worn Copy</t>
  </si>
  <si>
    <t>PAW05V</t>
  </si>
  <si>
    <t>PAW05LP</t>
  </si>
  <si>
    <t>PAW06D</t>
  </si>
  <si>
    <t>PAW06</t>
  </si>
  <si>
    <t>JANE0</t>
  </si>
  <si>
    <t>Berserker</t>
  </si>
  <si>
    <t>PAW08D</t>
  </si>
  <si>
    <t>PAW008CD</t>
  </si>
  <si>
    <t>House Arrest</t>
  </si>
  <si>
    <t>PAW08V</t>
  </si>
  <si>
    <t>PAW08LP</t>
  </si>
  <si>
    <t>PAW09D</t>
  </si>
  <si>
    <t>PAW09CD</t>
  </si>
  <si>
    <t>TERTO</t>
  </si>
  <si>
    <t>Dead Drunk</t>
  </si>
  <si>
    <t>PAW09L</t>
  </si>
  <si>
    <t>PAW009LP</t>
  </si>
  <si>
    <t>PAW11D</t>
  </si>
  <si>
    <t>PAW011CD</t>
  </si>
  <si>
    <t>FIRNA</t>
  </si>
  <si>
    <t>First Nation</t>
  </si>
  <si>
    <t>PAW15D</t>
  </si>
  <si>
    <t>PAW015CD</t>
  </si>
  <si>
    <t>AVEYT</t>
  </si>
  <si>
    <t>Pullhair Rubeye</t>
  </si>
  <si>
    <t>PAW17D</t>
  </si>
  <si>
    <t>PAW017CD</t>
  </si>
  <si>
    <t>ERICO</t>
  </si>
  <si>
    <t>Hermaphrodite</t>
  </si>
  <si>
    <t>PAW18</t>
  </si>
  <si>
    <t>PAW018</t>
  </si>
  <si>
    <t>BLADI</t>
  </si>
  <si>
    <t>Load EP</t>
  </si>
  <si>
    <t>PAW18D</t>
  </si>
  <si>
    <t>PAW018CD</t>
  </si>
  <si>
    <t>Load Blown</t>
  </si>
  <si>
    <t>PAW19</t>
  </si>
  <si>
    <t>PAW019</t>
  </si>
  <si>
    <t>EXCEP</t>
  </si>
  <si>
    <t>Burgers/The Punj</t>
  </si>
  <si>
    <t>PAW21L</t>
  </si>
  <si>
    <t>PAW021LP</t>
  </si>
  <si>
    <t>Debt Debt</t>
  </si>
  <si>
    <t>PAW23</t>
  </si>
  <si>
    <t>PAW023</t>
  </si>
  <si>
    <t>Alien In A Garba</t>
  </si>
  <si>
    <t>PAW24D</t>
  </si>
  <si>
    <t>PAW024CD</t>
  </si>
  <si>
    <t>DENTM</t>
  </si>
  <si>
    <t>The Good Feeling</t>
  </si>
  <si>
    <t>PAW24L</t>
  </si>
  <si>
    <t>PAW24</t>
  </si>
  <si>
    <t>PAW25</t>
  </si>
  <si>
    <t>REVGR</t>
  </si>
  <si>
    <t>Be Good To Earth</t>
  </si>
  <si>
    <t>PAW26D</t>
  </si>
  <si>
    <t>PAW026CD</t>
  </si>
  <si>
    <t>Repo</t>
  </si>
  <si>
    <t>PAW26L</t>
  </si>
  <si>
    <t>PAW026</t>
  </si>
  <si>
    <t>PAW27D</t>
  </si>
  <si>
    <t>PAW027CD</t>
  </si>
  <si>
    <t>PAW28L</t>
  </si>
  <si>
    <t>PAW028</t>
  </si>
  <si>
    <t>Black Beach</t>
  </si>
  <si>
    <t>PAW29L</t>
  </si>
  <si>
    <t>PAW029</t>
  </si>
  <si>
    <t>TICKF</t>
  </si>
  <si>
    <t>Hors D Oeuvres</t>
  </si>
  <si>
    <t>PAW31</t>
  </si>
  <si>
    <t>PAW031</t>
  </si>
  <si>
    <t>KRIAB</t>
  </si>
  <si>
    <t>Uterus Water</t>
  </si>
  <si>
    <t>PAW32D</t>
  </si>
  <si>
    <t>PAW032CD</t>
  </si>
  <si>
    <t>Presidence</t>
  </si>
  <si>
    <t>2D</t>
  </si>
  <si>
    <t>PAW33V</t>
  </si>
  <si>
    <t>PAW033</t>
  </si>
  <si>
    <t>PANDA</t>
  </si>
  <si>
    <t>Tomboy</t>
  </si>
  <si>
    <t>PAW34D</t>
  </si>
  <si>
    <t>PAW034CD</t>
  </si>
  <si>
    <t>Shadow Temple</t>
  </si>
  <si>
    <t>PAW34V</t>
  </si>
  <si>
    <t>PAW034LP</t>
  </si>
  <si>
    <t>PAW35D</t>
  </si>
  <si>
    <t>PAW035CD</t>
  </si>
  <si>
    <t>AVETA</t>
  </si>
  <si>
    <t>Down There</t>
  </si>
  <si>
    <t>PAW35V</t>
  </si>
  <si>
    <t>PAW035LP</t>
  </si>
  <si>
    <t>PAW37D</t>
  </si>
  <si>
    <t>PAW037CD</t>
  </si>
  <si>
    <t>Trust Now</t>
  </si>
  <si>
    <t>PAW37V</t>
  </si>
  <si>
    <t>PAW037</t>
  </si>
  <si>
    <t>PAW38V</t>
  </si>
  <si>
    <t>PAW038</t>
  </si>
  <si>
    <t>Fun</t>
  </si>
  <si>
    <t>PAW39V</t>
  </si>
  <si>
    <t>PAW039</t>
  </si>
  <si>
    <t>Tomboy LP Box Se</t>
  </si>
  <si>
    <t>4L</t>
  </si>
  <si>
    <t>PAW40D</t>
  </si>
  <si>
    <t>PAW040CD</t>
  </si>
  <si>
    <t>Do Things</t>
  </si>
  <si>
    <t>PAW40V</t>
  </si>
  <si>
    <t>PAW040LP</t>
  </si>
  <si>
    <t>PAW41D</t>
  </si>
  <si>
    <t>PAW041</t>
  </si>
  <si>
    <t>Top Ten Hits Of</t>
  </si>
  <si>
    <t>PAW41V</t>
  </si>
  <si>
    <t>PAW041LP</t>
  </si>
  <si>
    <t>PAW42D</t>
  </si>
  <si>
    <t>PAW042CD</t>
  </si>
  <si>
    <t>Warm Blanket</t>
  </si>
  <si>
    <t>PAW42V</t>
  </si>
  <si>
    <t>PAW042LP</t>
  </si>
  <si>
    <t>WXN</t>
  </si>
  <si>
    <t>WXN01D</t>
  </si>
  <si>
    <t>WIX01CD</t>
  </si>
  <si>
    <t>MELKB</t>
  </si>
  <si>
    <t>Nothing Valley</t>
  </si>
  <si>
    <t>WXN01V</t>
  </si>
  <si>
    <t>WIX01LP</t>
  </si>
  <si>
    <t>Cat. No.</t>
  </si>
  <si>
    <t>Artist</t>
  </si>
  <si>
    <t>Title</t>
  </si>
  <si>
    <t>Format</t>
  </si>
  <si>
    <t>Amount</t>
  </si>
  <si>
    <t>Ex. Rate</t>
  </si>
  <si>
    <t>MEL share</t>
  </si>
  <si>
    <t>Label share</t>
  </si>
  <si>
    <t>ACU011CD</t>
  </si>
  <si>
    <t>The Lines</t>
  </si>
  <si>
    <t>Flood Bank</t>
  </si>
  <si>
    <t>CAK037CD</t>
  </si>
  <si>
    <t>Dan Deacon</t>
  </si>
  <si>
    <t xml:space="preserve">Spiderman of the </t>
  </si>
  <si>
    <t>CAK063LP</t>
  </si>
  <si>
    <t>Ear Pwr</t>
  </si>
  <si>
    <t>CAK077LP</t>
  </si>
  <si>
    <t>Toro Y Moi</t>
  </si>
  <si>
    <t xml:space="preserve">Anything In Retu </t>
  </si>
  <si>
    <t>What For?</t>
  </si>
  <si>
    <t>Gems</t>
  </si>
  <si>
    <t xml:space="preserve">Kill the One You </t>
  </si>
  <si>
    <t>Greys</t>
  </si>
  <si>
    <t xml:space="preserve">Outer Heaven    </t>
  </si>
  <si>
    <t>Young Magic</t>
  </si>
  <si>
    <t>2LP</t>
  </si>
  <si>
    <t>CAK122EP</t>
  </si>
  <si>
    <t>Palm</t>
  </si>
  <si>
    <t>Dent May</t>
  </si>
  <si>
    <t xml:space="preserve">Across The Multi </t>
  </si>
  <si>
    <t>LP (Ltd.)</t>
  </si>
  <si>
    <t>Les Sins</t>
  </si>
  <si>
    <t>Vinyl Williams</t>
  </si>
  <si>
    <t>Chaz Bundick meets The Mattson 2</t>
  </si>
  <si>
    <t>Madeline Kenney</t>
  </si>
  <si>
    <t>Night Night At Th</t>
  </si>
  <si>
    <t>Cat No</t>
  </si>
  <si>
    <t>Release</t>
  </si>
  <si>
    <t>Label</t>
  </si>
  <si>
    <t>Unit Cost</t>
  </si>
  <si>
    <t>Exchange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</si>
</sst>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mmmm\-yy"/>
    <numFmt numFmtId="166" formatCode="0.000"/>
    <numFmt numFmtId="167" formatCode="0.0"/>
    <numFmt numFmtId="168" formatCode="#,##0.00&quot; €&quot;"/>
  </numFmts>
  <fonts count="18" x14ac:knownFonts="1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Verdana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4" fillId="0" borderId="0" applyNumberFormat="0" applyFill="0" applyBorder="0" applyProtection="0">
      <alignment vertical="top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1" fillId="0" borderId="0" xfId="0" applyFont="1"/>
    <xf numFmtId="0" fontId="12" fillId="0" borderId="2" xfId="0" applyFont="1" applyBorder="1" applyAlignment="1">
      <alignment horizontal="left"/>
    </xf>
    <xf numFmtId="0" fontId="0" fillId="0" borderId="0" xfId="0" applyFont="1"/>
    <xf numFmtId="0" fontId="13" fillId="0" borderId="0" xfId="0" applyFont="1" applyFill="1" applyBorder="1" applyAlignment="1">
      <alignment horizontal="left"/>
    </xf>
    <xf numFmtId="2" fontId="13" fillId="0" borderId="0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3" applyNumberFormat="1" applyFont="1" applyFill="1" applyBorder="1" applyProtection="1">
      <alignment vertical="top" wrapText="1"/>
    </xf>
    <xf numFmtId="1" fontId="0" fillId="0" borderId="0" xfId="3" applyNumberFormat="1" applyFont="1" applyFill="1" applyBorder="1" applyProtection="1">
      <alignment vertical="top" wrapText="1"/>
    </xf>
    <xf numFmtId="0" fontId="0" fillId="0" borderId="0" xfId="0" applyFont="1" applyAlignment="1">
      <alignment wrapText="1"/>
    </xf>
    <xf numFmtId="2" fontId="0" fillId="0" borderId="0" xfId="0" applyNumberFormat="1" applyFont="1" applyBorder="1" applyAlignment="1"/>
    <xf numFmtId="0" fontId="0" fillId="0" borderId="0" xfId="0" applyFont="1" applyBorder="1" applyAlignment="1"/>
    <xf numFmtId="0" fontId="11" fillId="0" borderId="0" xfId="0" applyFont="1" applyBorder="1" applyAlignment="1"/>
    <xf numFmtId="166" fontId="0" fillId="0" borderId="0" xfId="3" applyNumberFormat="1" applyFont="1" applyFill="1" applyBorder="1" applyProtection="1">
      <alignment vertical="top" wrapText="1"/>
    </xf>
    <xf numFmtId="167" fontId="0" fillId="0" borderId="0" xfId="3" applyNumberFormat="1" applyFont="1" applyFill="1" applyBorder="1" applyProtection="1">
      <alignment vertical="top" wrapText="1"/>
    </xf>
    <xf numFmtId="2" fontId="0" fillId="0" borderId="0" xfId="3" applyNumberFormat="1" applyFont="1" applyFill="1" applyBorder="1" applyProtection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2" fontId="11" fillId="0" borderId="0" xfId="0" applyNumberFormat="1" applyFont="1" applyBorder="1" applyAlignment="1"/>
    <xf numFmtId="2" fontId="12" fillId="0" borderId="0" xfId="0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2" fontId="12" fillId="0" borderId="0" xfId="0" applyNumberFormat="1" applyFont="1" applyBorder="1" applyAlignment="1">
      <alignment horizontal="left"/>
    </xf>
    <xf numFmtId="2" fontId="12" fillId="0" borderId="0" xfId="0" applyNumberFormat="1" applyFont="1" applyAlignment="1">
      <alignment horizontal="left"/>
    </xf>
    <xf numFmtId="0" fontId="15" fillId="0" borderId="0" xfId="0" applyFont="1" applyBorder="1" applyAlignment="1">
      <alignment wrapText="1"/>
    </xf>
    <xf numFmtId="0" fontId="15" fillId="2" borderId="0" xfId="2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/>
    </xf>
    <xf numFmtId="168" fontId="0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2" fontId="1" fillId="0" borderId="0" xfId="0" applyNumberFormat="1" applyFont="1" applyBorder="1" applyAlignment="1">
      <alignment horizontal="left"/>
    </xf>
    <xf numFmtId="0" fontId="11" fillId="3" borderId="0" xfId="0" applyFont="1" applyFill="1"/>
    <xf numFmtId="0" fontId="0" fillId="3" borderId="0" xfId="0" applyFill="1"/>
  </cellXfs>
  <cellStyles count="6">
    <cellStyle name="Excel Built-in Normal" xfId="3"/>
    <cellStyle name="Followed Hyperlink" xfId="5" builtinId="9" hidden="1"/>
    <cellStyle name="Hyperlink" xfId="4" builtinId="8" hidden="1"/>
    <cellStyle name="Normal" xfId="0" builtinId="0"/>
    <cellStyle name="Normal 2" xfId="1"/>
    <cellStyle name="Normal_Feuil1" xfId="2"/>
  </cellStyles>
  <dxfs count="1">
    <dxf>
      <font>
        <b/>
        <i val="0"/>
        <condense val="0"/>
        <extend val="0"/>
      </font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20884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4"/>
  <sheetViews>
    <sheetView zoomScale="89" zoomScaleNormal="89" zoomScalePageLayoutView="89" workbookViewId="0"/>
  </sheetViews>
  <sheetFormatPr baseColWidth="10" defaultColWidth="8.83203125" defaultRowHeight="13" x14ac:dyDescent="0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8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11</v>
      </c>
      <c r="D15" s="15"/>
      <c r="E15" s="4"/>
      <c r="F15" s="4"/>
      <c r="G15" s="13"/>
    </row>
    <row r="16" spans="2:9" ht="16">
      <c r="B16" s="4" t="s">
        <v>12</v>
      </c>
      <c r="C16" s="12">
        <v>4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13</v>
      </c>
      <c r="C18" s="11"/>
      <c r="D18" s="11"/>
      <c r="E18" s="4"/>
      <c r="F18" s="4"/>
      <c r="G18" s="13"/>
      <c r="I18" s="16"/>
      <c r="J18" s="16"/>
      <c r="K18" s="16"/>
      <c r="L18" s="16"/>
      <c r="M18" s="16"/>
      <c r="N18" s="16"/>
    </row>
    <row r="19" spans="1:14" ht="16">
      <c r="B19" s="4" t="s">
        <v>14</v>
      </c>
      <c r="C19" s="11"/>
      <c r="D19" s="11"/>
      <c r="E19" s="4"/>
      <c r="F19" s="4" t="s">
        <v>15</v>
      </c>
      <c r="G19" s="13">
        <f>SUM('SRD sales'!AA185)</f>
        <v>2200.29</v>
      </c>
      <c r="I19" s="16"/>
      <c r="J19" s="16"/>
      <c r="K19" s="16"/>
      <c r="L19" s="16"/>
      <c r="M19" s="16"/>
      <c r="N19" s="16"/>
    </row>
    <row r="20" spans="1:14" ht="16">
      <c r="B20" s="4" t="s">
        <v>16</v>
      </c>
      <c r="C20" s="11"/>
      <c r="D20" s="11"/>
      <c r="E20" s="4"/>
      <c r="F20" s="4" t="s">
        <v>15</v>
      </c>
      <c r="G20" s="13">
        <f>-G19/4</f>
        <v>-550.07249999999999</v>
      </c>
    </row>
    <row r="21" spans="1:14" ht="16">
      <c r="B21" s="4" t="s">
        <v>17</v>
      </c>
      <c r="C21" s="11"/>
      <c r="D21" s="11"/>
      <c r="E21" s="4"/>
      <c r="F21" s="4" t="s">
        <v>15</v>
      </c>
      <c r="G21" s="13">
        <f>SUM('Morr Music'!K32)</f>
        <v>30.060381538904466</v>
      </c>
    </row>
    <row r="22" spans="1:14" ht="16">
      <c r="B22" s="4" t="s">
        <v>18</v>
      </c>
      <c r="C22" s="11"/>
      <c r="D22" s="11"/>
      <c r="E22" s="4"/>
      <c r="F22" s="4" t="s">
        <v>15</v>
      </c>
      <c r="G22" s="13">
        <f>SUM(Labaleine!L14)</f>
        <v>0</v>
      </c>
    </row>
    <row r="23" spans="1:14" ht="16">
      <c r="B23" s="4" t="s">
        <v>19</v>
      </c>
      <c r="C23" s="11"/>
      <c r="D23" s="11"/>
      <c r="E23" s="4"/>
      <c r="F23" s="4" t="s">
        <v>15</v>
      </c>
      <c r="G23" s="13" t="e">
        <f>SUM(#REF!)</f>
        <v>#REF!</v>
      </c>
    </row>
    <row r="24" spans="1:14" ht="16">
      <c r="B24" s="4" t="s">
        <v>20</v>
      </c>
      <c r="C24" s="11"/>
      <c r="D24" s="11"/>
      <c r="E24" s="4"/>
      <c r="F24" s="4" t="s">
        <v>15</v>
      </c>
      <c r="G24" s="13" t="e">
        <f>SUM(#REF!)</f>
        <v>#REF!</v>
      </c>
    </row>
    <row r="25" spans="1:14" ht="16">
      <c r="B25" s="4" t="s">
        <v>21</v>
      </c>
      <c r="C25" s="11"/>
      <c r="D25" s="11"/>
      <c r="E25" s="4"/>
      <c r="F25" s="4" t="s">
        <v>15</v>
      </c>
      <c r="G25" s="13" t="e">
        <f>SUM(#REF!)</f>
        <v>#REF!</v>
      </c>
    </row>
    <row r="26" spans="1:14" ht="16">
      <c r="B26" s="4" t="s">
        <v>22</v>
      </c>
      <c r="C26" s="11"/>
      <c r="D26" s="11"/>
      <c r="E26" s="4"/>
      <c r="F26" s="4" t="s">
        <v>15</v>
      </c>
      <c r="G26" s="13" t="e">
        <f>SUM(#REF!+#REF!)</f>
        <v>#REF!</v>
      </c>
    </row>
    <row r="27" spans="1:14" ht="16">
      <c r="B27" s="4" t="s">
        <v>23</v>
      </c>
      <c r="C27" s="11"/>
      <c r="D27" s="11"/>
      <c r="E27" s="4"/>
      <c r="F27" s="4" t="s">
        <v>15</v>
      </c>
      <c r="G27" s="13" t="e">
        <f>SUM(#REF!)</f>
        <v>#REF!</v>
      </c>
    </row>
    <row r="28" spans="1:14" ht="16">
      <c r="B28" s="4" t="s">
        <v>24</v>
      </c>
      <c r="C28" s="11"/>
      <c r="D28" s="11"/>
      <c r="E28" s="4"/>
      <c r="F28" s="4" t="s">
        <v>15</v>
      </c>
      <c r="G28" s="13" t="e">
        <f>-SUM(#REF!)</f>
        <v>#REF!</v>
      </c>
    </row>
    <row r="29" spans="1:14" ht="16">
      <c r="B29" s="4" t="s">
        <v>25</v>
      </c>
      <c r="C29" s="11"/>
      <c r="D29" s="11"/>
      <c r="E29" s="4"/>
      <c r="F29" s="4" t="s">
        <v>15</v>
      </c>
      <c r="G29" s="13">
        <v>100.01</v>
      </c>
    </row>
    <row r="30" spans="1:14" ht="16">
      <c r="B30" s="17" t="s">
        <v>26</v>
      </c>
      <c r="C30" s="18"/>
      <c r="D30" s="18"/>
      <c r="E30" s="17"/>
      <c r="F30" s="17" t="s">
        <v>15</v>
      </c>
      <c r="G30" s="19" t="e">
        <f>SUM(G19:G29)</f>
        <v>#REF!</v>
      </c>
    </row>
    <row r="31" spans="1:14" s="4" customFormat="1" ht="25">
      <c r="A31" s="1"/>
      <c r="B31" s="20" t="s">
        <v>27</v>
      </c>
      <c r="C31" s="21"/>
      <c r="D31" s="21"/>
      <c r="E31" s="22"/>
      <c r="F31" s="20" t="s">
        <v>15</v>
      </c>
      <c r="G31" s="22" t="e">
        <f>SUM(G30)</f>
        <v>#REF!</v>
      </c>
    </row>
    <row r="32" spans="1:14" ht="16">
      <c r="A32" s="4"/>
      <c r="B32" s="6"/>
      <c r="C32" s="23"/>
      <c r="D32" s="23"/>
      <c r="E32" s="9"/>
      <c r="F32" s="6"/>
      <c r="G32" s="9"/>
    </row>
    <row r="33" spans="1:7" ht="16">
      <c r="B33" s="24" t="s">
        <v>28</v>
      </c>
      <c r="C33" s="11"/>
      <c r="D33" s="11"/>
      <c r="E33" s="4"/>
      <c r="F33" s="4"/>
      <c r="G33" s="4"/>
    </row>
    <row r="34" spans="1:7" ht="16">
      <c r="B34" s="4" t="s">
        <v>14</v>
      </c>
      <c r="C34" s="11"/>
      <c r="D34" s="11"/>
      <c r="E34" s="4"/>
      <c r="F34" s="4" t="s">
        <v>15</v>
      </c>
      <c r="G34" s="13">
        <f>SUM('SRD sales'!Z185)</f>
        <v>533.16000000000008</v>
      </c>
    </row>
    <row r="35" spans="1:7" ht="16">
      <c r="B35" s="4" t="s">
        <v>17</v>
      </c>
      <c r="C35" s="11"/>
      <c r="D35" s="11"/>
      <c r="E35" s="4"/>
      <c r="F35" s="4" t="s">
        <v>15</v>
      </c>
      <c r="G35" s="13">
        <f>SUM('Morr Music'!J32)</f>
        <v>44.882331733785449</v>
      </c>
    </row>
    <row r="36" spans="1:7" ht="16">
      <c r="B36" s="4" t="s">
        <v>29</v>
      </c>
      <c r="C36" s="11"/>
      <c r="D36" s="11"/>
      <c r="E36" s="4"/>
      <c r="F36" s="4" t="s">
        <v>15</v>
      </c>
      <c r="G36" s="13">
        <f>SUM(Labaleine!K14)</f>
        <v>0</v>
      </c>
    </row>
    <row r="37" spans="1:7" s="6" customFormat="1" ht="16">
      <c r="A37" s="1"/>
      <c r="B37" s="4" t="s">
        <v>19</v>
      </c>
      <c r="C37" s="11"/>
      <c r="D37" s="11"/>
      <c r="E37" s="4"/>
      <c r="F37" s="4" t="s">
        <v>15</v>
      </c>
      <c r="G37" s="13" t="e">
        <f>SUM(#REF!)</f>
        <v>#REF!</v>
      </c>
    </row>
    <row r="38" spans="1:7" s="6" customFormat="1" ht="16">
      <c r="A38" s="1"/>
      <c r="B38" s="4" t="s">
        <v>20</v>
      </c>
      <c r="C38" s="11"/>
      <c r="D38" s="11"/>
      <c r="E38" s="4"/>
      <c r="F38" s="4" t="s">
        <v>15</v>
      </c>
      <c r="G38" s="13" t="e">
        <f>SUM(#REF!)</f>
        <v>#REF!</v>
      </c>
    </row>
    <row r="39" spans="1:7" s="6" customFormat="1" ht="16">
      <c r="A39" s="1"/>
      <c r="B39" s="4" t="s">
        <v>21</v>
      </c>
      <c r="C39" s="11"/>
      <c r="D39" s="11"/>
      <c r="E39" s="4"/>
      <c r="F39" s="4" t="s">
        <v>15</v>
      </c>
      <c r="G39" s="13" t="e">
        <f>SUM(#REF!)</f>
        <v>#REF!</v>
      </c>
    </row>
    <row r="40" spans="1:7" ht="16">
      <c r="A40" s="6"/>
      <c r="B40" s="4" t="s">
        <v>22</v>
      </c>
      <c r="C40" s="11"/>
      <c r="D40" s="11"/>
      <c r="E40" s="4"/>
      <c r="F40" s="4" t="s">
        <v>15</v>
      </c>
      <c r="G40" s="13" t="e">
        <f>SUM(#REF!+#REF!)</f>
        <v>#REF!</v>
      </c>
    </row>
    <row r="41" spans="1:7" ht="16">
      <c r="A41" s="6"/>
      <c r="B41" s="4" t="s">
        <v>30</v>
      </c>
      <c r="C41" s="11"/>
      <c r="D41" s="11"/>
      <c r="E41" s="4"/>
      <c r="F41" s="4" t="s">
        <v>15</v>
      </c>
      <c r="G41" s="13" t="e">
        <f>SUM(#REF!)</f>
        <v>#REF!</v>
      </c>
    </row>
    <row r="42" spans="1:7" ht="16">
      <c r="B42" s="4" t="s">
        <v>31</v>
      </c>
      <c r="C42" s="11"/>
      <c r="D42" s="11"/>
      <c r="E42" s="4"/>
      <c r="F42" s="4" t="s">
        <v>15</v>
      </c>
      <c r="G42" s="25" t="e">
        <f>SUM(G34:G41)</f>
        <v>#REF!</v>
      </c>
    </row>
    <row r="43" spans="1:7" ht="16">
      <c r="B43" s="4"/>
      <c r="C43" s="11"/>
      <c r="D43" s="11"/>
      <c r="E43" s="4"/>
      <c r="F43" s="4"/>
      <c r="G43" s="13"/>
    </row>
    <row r="44" spans="1:7" ht="1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5"/>
  <sheetViews>
    <sheetView tabSelected="1" zoomScale="89" zoomScaleNormal="89" zoomScalePageLayoutView="89" workbookViewId="0">
      <pane ySplit="1" topLeftCell="A2" activePane="bottomLeft" state="frozen"/>
      <selection pane="bottomLeft" activeCell="G50" sqref="G50"/>
    </sheetView>
  </sheetViews>
  <sheetFormatPr baseColWidth="10" defaultColWidth="8.83203125" defaultRowHeight="12" x14ac:dyDescent="0"/>
  <cols>
    <col min="2" max="2" width="13" customWidth="1"/>
    <col min="3" max="3" width="15.33203125" customWidth="1"/>
    <col min="4" max="4" width="22.83203125" customWidth="1"/>
    <col min="5" max="5" width="8" customWidth="1"/>
    <col min="6" max="6" width="13.6640625" customWidth="1"/>
    <col min="13" max="13" width="8.83203125" style="56"/>
    <col min="24" max="24" width="11.83203125" customWidth="1"/>
    <col min="25" max="25" width="8.83203125" style="56"/>
  </cols>
  <sheetData>
    <row r="1" spans="1:27" s="27" customFormat="1">
      <c r="A1" s="26"/>
      <c r="B1" s="26" t="s">
        <v>32</v>
      </c>
      <c r="C1" s="26" t="s">
        <v>33</v>
      </c>
      <c r="D1" s="26" t="s">
        <v>34</v>
      </c>
      <c r="E1" s="26" t="s">
        <v>599</v>
      </c>
      <c r="F1" s="26" t="s">
        <v>635</v>
      </c>
      <c r="G1" s="26"/>
      <c r="H1" s="26" t="s">
        <v>35</v>
      </c>
      <c r="I1" s="26" t="s">
        <v>36</v>
      </c>
      <c r="J1" s="26" t="s">
        <v>37</v>
      </c>
      <c r="K1" s="26" t="s">
        <v>38</v>
      </c>
      <c r="L1" s="26" t="s">
        <v>39</v>
      </c>
      <c r="M1" s="55" t="s">
        <v>40</v>
      </c>
      <c r="N1" s="26" t="s">
        <v>41</v>
      </c>
      <c r="O1" s="26" t="s">
        <v>42</v>
      </c>
      <c r="P1" s="26" t="s">
        <v>43</v>
      </c>
      <c r="Q1" s="26" t="s">
        <v>44</v>
      </c>
      <c r="R1" s="26" t="s">
        <v>39</v>
      </c>
      <c r="S1" s="26" t="s">
        <v>45</v>
      </c>
      <c r="T1" s="26" t="s">
        <v>46</v>
      </c>
      <c r="U1" s="26" t="s">
        <v>47</v>
      </c>
      <c r="V1" s="26" t="s">
        <v>48</v>
      </c>
      <c r="W1" s="26" t="s">
        <v>49</v>
      </c>
      <c r="X1" s="26" t="s">
        <v>50</v>
      </c>
      <c r="Y1" s="55" t="s">
        <v>51</v>
      </c>
      <c r="Z1" s="26" t="s">
        <v>52</v>
      </c>
      <c r="AA1" s="26" t="s">
        <v>53</v>
      </c>
    </row>
    <row r="2" spans="1:27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>
        <v>8.9499999999999993</v>
      </c>
      <c r="I2">
        <v>8.9499999999999993</v>
      </c>
      <c r="K2">
        <v>0</v>
      </c>
      <c r="L2">
        <v>0</v>
      </c>
      <c r="M2" s="56">
        <v>0</v>
      </c>
      <c r="N2">
        <v>54</v>
      </c>
      <c r="P2">
        <v>0</v>
      </c>
      <c r="Q2">
        <v>14</v>
      </c>
      <c r="R2">
        <v>0</v>
      </c>
      <c r="S2">
        <v>0</v>
      </c>
      <c r="T2">
        <v>0</v>
      </c>
      <c r="U2">
        <v>40</v>
      </c>
      <c r="V2">
        <v>29</v>
      </c>
      <c r="W2" t="s">
        <v>61</v>
      </c>
      <c r="X2">
        <v>11</v>
      </c>
      <c r="Z2">
        <v>0</v>
      </c>
      <c r="AA2">
        <v>0</v>
      </c>
    </row>
    <row r="3" spans="1:27">
      <c r="A3" t="s">
        <v>54</v>
      </c>
      <c r="B3" t="s">
        <v>55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>
        <v>6.95</v>
      </c>
      <c r="I3">
        <v>6.95</v>
      </c>
      <c r="K3">
        <v>0</v>
      </c>
      <c r="L3">
        <v>0</v>
      </c>
      <c r="M3" s="56">
        <v>1</v>
      </c>
      <c r="N3">
        <v>2117</v>
      </c>
      <c r="P3">
        <v>0</v>
      </c>
      <c r="Q3">
        <v>1038</v>
      </c>
      <c r="R3">
        <v>56</v>
      </c>
      <c r="S3">
        <v>62</v>
      </c>
      <c r="T3">
        <v>0</v>
      </c>
      <c r="U3">
        <v>961</v>
      </c>
      <c r="V3">
        <v>891</v>
      </c>
      <c r="W3" t="s">
        <v>61</v>
      </c>
      <c r="X3">
        <v>69</v>
      </c>
      <c r="Y3" s="56">
        <v>5.7</v>
      </c>
      <c r="Z3">
        <v>1.03</v>
      </c>
      <c r="AA3">
        <v>4.67</v>
      </c>
    </row>
    <row r="4" spans="1:27">
      <c r="A4" t="s">
        <v>54</v>
      </c>
      <c r="B4" t="s">
        <v>55</v>
      </c>
      <c r="C4" t="s">
        <v>67</v>
      </c>
      <c r="D4" t="s">
        <v>68</v>
      </c>
      <c r="E4" t="s">
        <v>64</v>
      </c>
      <c r="F4" t="s">
        <v>65</v>
      </c>
      <c r="G4" t="s">
        <v>60</v>
      </c>
      <c r="H4">
        <v>8.9499999999999993</v>
      </c>
      <c r="I4">
        <v>8.9499999999999993</v>
      </c>
      <c r="K4">
        <v>0</v>
      </c>
      <c r="L4">
        <v>0</v>
      </c>
      <c r="M4" s="56">
        <v>0</v>
      </c>
      <c r="N4">
        <v>945</v>
      </c>
      <c r="P4">
        <v>0</v>
      </c>
      <c r="Q4">
        <v>689</v>
      </c>
      <c r="R4">
        <v>2</v>
      </c>
      <c r="S4">
        <v>1</v>
      </c>
      <c r="T4">
        <v>0</v>
      </c>
      <c r="U4">
        <v>253</v>
      </c>
      <c r="V4">
        <v>213</v>
      </c>
      <c r="W4" t="s">
        <v>61</v>
      </c>
      <c r="X4">
        <v>40</v>
      </c>
      <c r="Z4">
        <v>0</v>
      </c>
      <c r="AA4">
        <v>0</v>
      </c>
    </row>
    <row r="5" spans="1:27">
      <c r="A5" t="s">
        <v>54</v>
      </c>
      <c r="B5" t="s">
        <v>55</v>
      </c>
      <c r="C5" t="s">
        <v>69</v>
      </c>
      <c r="D5" t="s">
        <v>70</v>
      </c>
      <c r="E5" t="s">
        <v>64</v>
      </c>
      <c r="F5" t="s">
        <v>65</v>
      </c>
      <c r="G5" t="s">
        <v>60</v>
      </c>
      <c r="H5">
        <v>11.95</v>
      </c>
      <c r="I5">
        <v>11.95</v>
      </c>
      <c r="K5">
        <v>0</v>
      </c>
      <c r="L5">
        <v>0</v>
      </c>
      <c r="M5" s="56">
        <v>0</v>
      </c>
      <c r="N5">
        <v>244</v>
      </c>
      <c r="P5">
        <v>0</v>
      </c>
      <c r="Q5">
        <v>243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Z5">
        <v>0</v>
      </c>
      <c r="AA5">
        <v>0</v>
      </c>
    </row>
    <row r="6" spans="1:27">
      <c r="A6" t="s">
        <v>54</v>
      </c>
      <c r="B6" t="s">
        <v>55</v>
      </c>
      <c r="C6" t="s">
        <v>71</v>
      </c>
      <c r="D6" t="s">
        <v>72</v>
      </c>
      <c r="E6" t="s">
        <v>73</v>
      </c>
      <c r="F6" t="s">
        <v>74</v>
      </c>
      <c r="G6" t="s">
        <v>66</v>
      </c>
      <c r="H6">
        <v>6.95</v>
      </c>
      <c r="I6">
        <v>6.95</v>
      </c>
      <c r="K6">
        <v>0</v>
      </c>
      <c r="L6">
        <v>0</v>
      </c>
      <c r="M6" s="56">
        <v>4</v>
      </c>
      <c r="N6">
        <v>1677</v>
      </c>
      <c r="P6">
        <v>0</v>
      </c>
      <c r="Q6">
        <v>751</v>
      </c>
      <c r="R6">
        <v>1</v>
      </c>
      <c r="S6">
        <v>27</v>
      </c>
      <c r="T6">
        <v>0</v>
      </c>
      <c r="U6">
        <v>898</v>
      </c>
      <c r="V6">
        <v>796</v>
      </c>
      <c r="W6" t="s">
        <v>61</v>
      </c>
      <c r="X6">
        <v>92</v>
      </c>
      <c r="Y6" s="56">
        <v>14.98</v>
      </c>
      <c r="Z6">
        <v>2.7</v>
      </c>
      <c r="AA6">
        <v>12.28</v>
      </c>
    </row>
    <row r="7" spans="1:27">
      <c r="A7" t="s">
        <v>54</v>
      </c>
      <c r="B7" t="s">
        <v>55</v>
      </c>
      <c r="C7" t="s">
        <v>75</v>
      </c>
      <c r="D7" t="s">
        <v>76</v>
      </c>
      <c r="E7" t="s">
        <v>73</v>
      </c>
      <c r="F7" t="s">
        <v>74</v>
      </c>
      <c r="G7" t="s">
        <v>60</v>
      </c>
      <c r="H7">
        <v>8.9499999999999993</v>
      </c>
      <c r="I7">
        <v>8.9499999999999993</v>
      </c>
      <c r="K7">
        <v>0</v>
      </c>
      <c r="L7">
        <v>0</v>
      </c>
      <c r="M7" s="56">
        <v>1</v>
      </c>
      <c r="N7">
        <v>440</v>
      </c>
      <c r="P7">
        <v>0</v>
      </c>
      <c r="Q7">
        <v>205</v>
      </c>
      <c r="R7">
        <v>1</v>
      </c>
      <c r="S7">
        <v>0</v>
      </c>
      <c r="T7">
        <v>0</v>
      </c>
      <c r="U7">
        <v>234</v>
      </c>
      <c r="V7">
        <v>193</v>
      </c>
      <c r="W7" t="s">
        <v>61</v>
      </c>
      <c r="X7">
        <v>40</v>
      </c>
      <c r="Y7" s="56">
        <v>5.98</v>
      </c>
      <c r="Z7">
        <v>1.08</v>
      </c>
      <c r="AA7">
        <v>4.9000000000000004</v>
      </c>
    </row>
    <row r="8" spans="1:27">
      <c r="A8" t="s">
        <v>54</v>
      </c>
      <c r="B8" t="s">
        <v>55</v>
      </c>
      <c r="C8" t="s">
        <v>77</v>
      </c>
      <c r="D8" t="s">
        <v>78</v>
      </c>
      <c r="E8" t="s">
        <v>73</v>
      </c>
      <c r="F8" t="s">
        <v>74</v>
      </c>
      <c r="G8" t="s">
        <v>60</v>
      </c>
      <c r="H8">
        <v>11.95</v>
      </c>
      <c r="I8">
        <v>11.95</v>
      </c>
      <c r="K8">
        <v>0</v>
      </c>
      <c r="L8">
        <v>0</v>
      </c>
      <c r="M8" s="56">
        <v>0</v>
      </c>
      <c r="N8">
        <v>225</v>
      </c>
      <c r="P8">
        <v>0</v>
      </c>
      <c r="Q8">
        <v>224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Z8">
        <v>0</v>
      </c>
      <c r="AA8">
        <v>0</v>
      </c>
    </row>
    <row r="9" spans="1:27">
      <c r="A9" t="s">
        <v>54</v>
      </c>
      <c r="B9" t="s">
        <v>55</v>
      </c>
      <c r="C9" t="s">
        <v>79</v>
      </c>
      <c r="D9" t="s">
        <v>80</v>
      </c>
      <c r="E9" t="s">
        <v>81</v>
      </c>
      <c r="F9" t="s">
        <v>82</v>
      </c>
      <c r="G9" t="s">
        <v>60</v>
      </c>
      <c r="H9">
        <v>8.9499999999999993</v>
      </c>
      <c r="I9">
        <v>8.9499999999999993</v>
      </c>
      <c r="K9">
        <v>0</v>
      </c>
      <c r="L9">
        <v>0</v>
      </c>
      <c r="M9" s="56">
        <v>0</v>
      </c>
      <c r="N9">
        <v>100</v>
      </c>
      <c r="P9">
        <v>0</v>
      </c>
      <c r="Q9">
        <v>27</v>
      </c>
      <c r="R9">
        <v>1</v>
      </c>
      <c r="S9">
        <v>0</v>
      </c>
      <c r="T9">
        <v>0</v>
      </c>
      <c r="U9">
        <v>72</v>
      </c>
      <c r="V9">
        <v>69</v>
      </c>
      <c r="W9" t="s">
        <v>61</v>
      </c>
      <c r="X9">
        <v>3</v>
      </c>
      <c r="Z9">
        <v>0</v>
      </c>
      <c r="AA9">
        <v>0</v>
      </c>
    </row>
    <row r="10" spans="1:27">
      <c r="A10" t="s">
        <v>54</v>
      </c>
      <c r="B10" t="s">
        <v>55</v>
      </c>
      <c r="C10" t="s">
        <v>83</v>
      </c>
      <c r="D10" t="s">
        <v>84</v>
      </c>
      <c r="E10" t="s">
        <v>85</v>
      </c>
      <c r="F10" t="s">
        <v>86</v>
      </c>
      <c r="G10" t="s">
        <v>60</v>
      </c>
      <c r="H10">
        <v>8.9499999999999993</v>
      </c>
      <c r="I10">
        <v>8.9499999999999993</v>
      </c>
      <c r="K10">
        <v>0</v>
      </c>
      <c r="L10">
        <v>0</v>
      </c>
      <c r="M10" s="56">
        <v>0</v>
      </c>
      <c r="N10">
        <v>110</v>
      </c>
      <c r="P10">
        <v>0</v>
      </c>
      <c r="Q10">
        <v>16</v>
      </c>
      <c r="R10">
        <v>0</v>
      </c>
      <c r="S10">
        <v>0</v>
      </c>
      <c r="T10">
        <v>0</v>
      </c>
      <c r="U10">
        <v>94</v>
      </c>
      <c r="V10">
        <v>85</v>
      </c>
      <c r="W10" t="s">
        <v>61</v>
      </c>
      <c r="X10">
        <v>9</v>
      </c>
      <c r="Z10">
        <v>0</v>
      </c>
      <c r="AA10">
        <v>0</v>
      </c>
    </row>
    <row r="11" spans="1:27">
      <c r="A11" t="s">
        <v>54</v>
      </c>
      <c r="B11" t="s">
        <v>55</v>
      </c>
      <c r="C11" t="s">
        <v>87</v>
      </c>
      <c r="D11" t="s">
        <v>88</v>
      </c>
      <c r="E11" t="s">
        <v>89</v>
      </c>
      <c r="F11" t="s">
        <v>90</v>
      </c>
      <c r="G11" t="s">
        <v>66</v>
      </c>
      <c r="H11">
        <v>6.95</v>
      </c>
      <c r="I11">
        <v>6.95</v>
      </c>
      <c r="K11">
        <v>0</v>
      </c>
      <c r="L11">
        <v>0</v>
      </c>
      <c r="M11" s="56">
        <v>0</v>
      </c>
      <c r="N11">
        <v>321</v>
      </c>
      <c r="P11">
        <v>0</v>
      </c>
      <c r="Q11">
        <v>81</v>
      </c>
      <c r="R11">
        <v>2</v>
      </c>
      <c r="S11">
        <v>4</v>
      </c>
      <c r="T11">
        <v>0</v>
      </c>
      <c r="U11">
        <v>234</v>
      </c>
      <c r="V11">
        <v>178</v>
      </c>
      <c r="W11" t="s">
        <v>61</v>
      </c>
      <c r="X11">
        <v>55</v>
      </c>
      <c r="Z11">
        <v>0</v>
      </c>
      <c r="AA11">
        <v>0</v>
      </c>
    </row>
    <row r="12" spans="1:27">
      <c r="A12" t="s">
        <v>54</v>
      </c>
      <c r="B12" t="s">
        <v>55</v>
      </c>
      <c r="C12" t="s">
        <v>91</v>
      </c>
      <c r="D12" t="s">
        <v>92</v>
      </c>
      <c r="E12" t="s">
        <v>89</v>
      </c>
      <c r="F12" t="s">
        <v>90</v>
      </c>
      <c r="G12" t="s">
        <v>60</v>
      </c>
      <c r="H12">
        <v>8.9499999999999993</v>
      </c>
      <c r="I12">
        <v>8.9499999999999993</v>
      </c>
      <c r="K12">
        <v>0</v>
      </c>
      <c r="L12">
        <v>0</v>
      </c>
      <c r="M12" s="56">
        <v>1</v>
      </c>
      <c r="N12">
        <v>95</v>
      </c>
      <c r="P12">
        <v>0</v>
      </c>
      <c r="Q12">
        <v>54</v>
      </c>
      <c r="R12">
        <v>0</v>
      </c>
      <c r="S12">
        <v>0</v>
      </c>
      <c r="T12">
        <v>0</v>
      </c>
      <c r="U12">
        <v>41</v>
      </c>
      <c r="V12">
        <v>31</v>
      </c>
      <c r="W12" t="s">
        <v>61</v>
      </c>
      <c r="X12">
        <v>8</v>
      </c>
      <c r="Y12" s="56">
        <v>7.34</v>
      </c>
      <c r="Z12">
        <v>1.32</v>
      </c>
      <c r="AA12">
        <v>6.02</v>
      </c>
    </row>
    <row r="13" spans="1:27">
      <c r="A13" t="s">
        <v>54</v>
      </c>
      <c r="B13" t="s">
        <v>55</v>
      </c>
      <c r="C13" t="s">
        <v>93</v>
      </c>
      <c r="D13" t="s">
        <v>94</v>
      </c>
      <c r="E13" t="s">
        <v>89</v>
      </c>
      <c r="F13" t="s">
        <v>90</v>
      </c>
      <c r="G13" t="s">
        <v>60</v>
      </c>
      <c r="H13">
        <v>10.95</v>
      </c>
      <c r="I13">
        <v>10.95</v>
      </c>
      <c r="K13">
        <v>0</v>
      </c>
      <c r="L13">
        <v>0</v>
      </c>
      <c r="M13" s="56">
        <v>1</v>
      </c>
      <c r="N13">
        <v>103</v>
      </c>
      <c r="P13">
        <v>0</v>
      </c>
      <c r="Q13">
        <v>66</v>
      </c>
      <c r="R13">
        <v>0</v>
      </c>
      <c r="S13">
        <v>0</v>
      </c>
      <c r="T13">
        <v>0</v>
      </c>
      <c r="U13">
        <v>37</v>
      </c>
      <c r="V13">
        <v>20</v>
      </c>
      <c r="W13" t="s">
        <v>61</v>
      </c>
      <c r="X13">
        <v>16</v>
      </c>
      <c r="Y13" s="56">
        <v>7.31</v>
      </c>
      <c r="Z13">
        <v>1.32</v>
      </c>
      <c r="AA13">
        <v>5.99</v>
      </c>
    </row>
    <row r="14" spans="1:27">
      <c r="A14" t="s">
        <v>54</v>
      </c>
      <c r="B14" t="s">
        <v>55</v>
      </c>
      <c r="C14" t="s">
        <v>95</v>
      </c>
      <c r="D14" t="s">
        <v>96</v>
      </c>
      <c r="E14" t="s">
        <v>97</v>
      </c>
      <c r="F14" t="s">
        <v>98</v>
      </c>
      <c r="G14" t="s">
        <v>66</v>
      </c>
      <c r="H14">
        <v>6.95</v>
      </c>
      <c r="I14">
        <v>6.95</v>
      </c>
      <c r="K14">
        <v>0</v>
      </c>
      <c r="L14">
        <v>0</v>
      </c>
      <c r="M14" s="56">
        <v>0</v>
      </c>
      <c r="N14">
        <v>391</v>
      </c>
      <c r="P14">
        <v>0</v>
      </c>
      <c r="Q14">
        <v>142</v>
      </c>
      <c r="R14">
        <v>1</v>
      </c>
      <c r="S14">
        <v>28</v>
      </c>
      <c r="T14">
        <v>0</v>
      </c>
      <c r="U14">
        <v>220</v>
      </c>
      <c r="V14">
        <v>190</v>
      </c>
      <c r="W14" t="s">
        <v>61</v>
      </c>
      <c r="X14">
        <v>29</v>
      </c>
      <c r="Z14">
        <v>0</v>
      </c>
      <c r="AA14">
        <v>0</v>
      </c>
    </row>
    <row r="15" spans="1:27">
      <c r="A15" t="s">
        <v>54</v>
      </c>
      <c r="B15" t="s">
        <v>55</v>
      </c>
      <c r="C15" t="s">
        <v>99</v>
      </c>
      <c r="D15" t="s">
        <v>100</v>
      </c>
      <c r="E15" t="s">
        <v>97</v>
      </c>
      <c r="F15" t="s">
        <v>98</v>
      </c>
      <c r="G15" t="s">
        <v>60</v>
      </c>
      <c r="H15">
        <v>8.9499999999999993</v>
      </c>
      <c r="I15">
        <v>8.9499999999999993</v>
      </c>
      <c r="K15">
        <v>0</v>
      </c>
      <c r="L15">
        <v>0</v>
      </c>
      <c r="M15" s="56">
        <v>0</v>
      </c>
      <c r="N15">
        <v>90</v>
      </c>
      <c r="P15">
        <v>0</v>
      </c>
      <c r="Q15">
        <v>15</v>
      </c>
      <c r="R15">
        <v>0</v>
      </c>
      <c r="S15">
        <v>0</v>
      </c>
      <c r="T15">
        <v>0</v>
      </c>
      <c r="U15">
        <v>75</v>
      </c>
      <c r="V15">
        <v>58</v>
      </c>
      <c r="W15" t="s">
        <v>61</v>
      </c>
      <c r="X15">
        <v>17</v>
      </c>
      <c r="Z15">
        <v>0</v>
      </c>
      <c r="AA15">
        <v>0</v>
      </c>
    </row>
    <row r="16" spans="1:27">
      <c r="A16" t="s">
        <v>54</v>
      </c>
      <c r="B16" t="s">
        <v>55</v>
      </c>
      <c r="C16" t="s">
        <v>101</v>
      </c>
      <c r="D16" t="s">
        <v>102</v>
      </c>
      <c r="E16" t="s">
        <v>97</v>
      </c>
      <c r="F16" t="s">
        <v>98</v>
      </c>
      <c r="G16" t="s">
        <v>60</v>
      </c>
      <c r="H16">
        <v>9.9499999999999993</v>
      </c>
      <c r="I16">
        <v>9.9499999999999993</v>
      </c>
      <c r="K16">
        <v>0</v>
      </c>
      <c r="L16">
        <v>0</v>
      </c>
      <c r="M16" s="56">
        <v>0</v>
      </c>
      <c r="N16">
        <v>120</v>
      </c>
      <c r="P16">
        <v>0</v>
      </c>
      <c r="Q16">
        <v>42</v>
      </c>
      <c r="R16">
        <v>0</v>
      </c>
      <c r="S16">
        <v>0</v>
      </c>
      <c r="T16">
        <v>0</v>
      </c>
      <c r="U16">
        <v>78</v>
      </c>
      <c r="V16">
        <v>61</v>
      </c>
      <c r="W16" t="s">
        <v>61</v>
      </c>
      <c r="X16">
        <v>17</v>
      </c>
      <c r="Z16">
        <v>0</v>
      </c>
      <c r="AA16">
        <v>0</v>
      </c>
    </row>
    <row r="17" spans="1:27">
      <c r="A17" t="s">
        <v>54</v>
      </c>
      <c r="B17" t="s">
        <v>55</v>
      </c>
      <c r="C17" t="s">
        <v>103</v>
      </c>
      <c r="D17" t="s">
        <v>104</v>
      </c>
      <c r="E17" t="s">
        <v>105</v>
      </c>
      <c r="F17" t="s">
        <v>106</v>
      </c>
      <c r="G17">
        <v>7</v>
      </c>
      <c r="H17">
        <v>3.5</v>
      </c>
      <c r="I17">
        <v>3.5</v>
      </c>
      <c r="K17">
        <v>0</v>
      </c>
      <c r="L17">
        <v>0</v>
      </c>
      <c r="M17" s="56">
        <v>0</v>
      </c>
      <c r="N17">
        <v>50</v>
      </c>
      <c r="P17">
        <v>0</v>
      </c>
      <c r="Q17">
        <v>20</v>
      </c>
      <c r="R17">
        <v>0</v>
      </c>
      <c r="S17">
        <v>0</v>
      </c>
      <c r="T17">
        <v>0</v>
      </c>
      <c r="U17">
        <v>30</v>
      </c>
      <c r="V17">
        <v>24</v>
      </c>
      <c r="W17" t="s">
        <v>61</v>
      </c>
      <c r="X17">
        <v>5</v>
      </c>
      <c r="Z17">
        <v>0</v>
      </c>
      <c r="AA17">
        <v>0</v>
      </c>
    </row>
    <row r="18" spans="1:27">
      <c r="A18" t="s">
        <v>54</v>
      </c>
      <c r="B18" t="s">
        <v>55</v>
      </c>
      <c r="C18" t="s">
        <v>107</v>
      </c>
      <c r="D18" t="s">
        <v>108</v>
      </c>
      <c r="E18" t="s">
        <v>109</v>
      </c>
      <c r="F18" t="s">
        <v>110</v>
      </c>
      <c r="G18" t="s">
        <v>60</v>
      </c>
      <c r="H18">
        <v>8.9499999999999993</v>
      </c>
      <c r="I18">
        <v>8.9499999999999993</v>
      </c>
      <c r="K18">
        <v>0</v>
      </c>
      <c r="L18">
        <v>0</v>
      </c>
      <c r="M18" s="56">
        <v>0</v>
      </c>
      <c r="N18">
        <v>90</v>
      </c>
      <c r="P18">
        <v>0</v>
      </c>
      <c r="Q18">
        <v>10</v>
      </c>
      <c r="R18">
        <v>1</v>
      </c>
      <c r="S18">
        <v>0</v>
      </c>
      <c r="T18">
        <v>0</v>
      </c>
      <c r="U18">
        <v>79</v>
      </c>
      <c r="V18">
        <v>64</v>
      </c>
      <c r="W18" t="s">
        <v>61</v>
      </c>
      <c r="X18">
        <v>15</v>
      </c>
      <c r="Z18">
        <v>0</v>
      </c>
      <c r="AA18">
        <v>0</v>
      </c>
    </row>
    <row r="19" spans="1:27">
      <c r="A19" t="s">
        <v>54</v>
      </c>
      <c r="B19" t="s">
        <v>55</v>
      </c>
      <c r="C19" t="s">
        <v>111</v>
      </c>
      <c r="D19" t="s">
        <v>112</v>
      </c>
      <c r="E19" t="s">
        <v>113</v>
      </c>
      <c r="F19" t="s">
        <v>114</v>
      </c>
      <c r="G19" t="s">
        <v>66</v>
      </c>
      <c r="H19">
        <v>6.95</v>
      </c>
      <c r="I19">
        <v>6.95</v>
      </c>
      <c r="K19">
        <v>0</v>
      </c>
      <c r="L19">
        <v>0</v>
      </c>
      <c r="M19" s="56">
        <v>0</v>
      </c>
      <c r="N19">
        <v>355</v>
      </c>
      <c r="P19">
        <v>0</v>
      </c>
      <c r="Q19">
        <v>187</v>
      </c>
      <c r="R19">
        <v>1</v>
      </c>
      <c r="S19">
        <v>6</v>
      </c>
      <c r="T19">
        <v>0</v>
      </c>
      <c r="U19">
        <v>161</v>
      </c>
      <c r="V19">
        <v>89</v>
      </c>
      <c r="W19" t="s">
        <v>61</v>
      </c>
      <c r="X19">
        <v>71</v>
      </c>
      <c r="Z19">
        <v>0</v>
      </c>
      <c r="AA19">
        <v>0</v>
      </c>
    </row>
    <row r="20" spans="1:27">
      <c r="A20" t="s">
        <v>54</v>
      </c>
      <c r="B20" t="s">
        <v>55</v>
      </c>
      <c r="C20" t="s">
        <v>115</v>
      </c>
      <c r="D20" t="s">
        <v>116</v>
      </c>
      <c r="E20" t="s">
        <v>113</v>
      </c>
      <c r="F20" t="s">
        <v>114</v>
      </c>
      <c r="G20" t="s">
        <v>60</v>
      </c>
      <c r="H20">
        <v>8.9499999999999993</v>
      </c>
      <c r="I20">
        <v>8.9499999999999993</v>
      </c>
      <c r="K20">
        <v>0</v>
      </c>
      <c r="L20">
        <v>0</v>
      </c>
      <c r="M20" s="56">
        <v>0</v>
      </c>
      <c r="N20">
        <v>94</v>
      </c>
      <c r="P20">
        <v>0</v>
      </c>
      <c r="Q20">
        <v>68</v>
      </c>
      <c r="R20">
        <v>0</v>
      </c>
      <c r="S20">
        <v>0</v>
      </c>
      <c r="T20">
        <v>0</v>
      </c>
      <c r="U20">
        <v>26</v>
      </c>
      <c r="V20">
        <v>0</v>
      </c>
      <c r="W20">
        <v>0</v>
      </c>
      <c r="X20">
        <v>27</v>
      </c>
      <c r="Z20">
        <v>0</v>
      </c>
      <c r="AA20">
        <v>0</v>
      </c>
    </row>
    <row r="21" spans="1:27">
      <c r="A21" t="s">
        <v>54</v>
      </c>
      <c r="B21" t="s">
        <v>55</v>
      </c>
      <c r="C21" t="s">
        <v>117</v>
      </c>
      <c r="D21" t="s">
        <v>118</v>
      </c>
      <c r="E21" t="s">
        <v>113</v>
      </c>
      <c r="F21" t="s">
        <v>114</v>
      </c>
      <c r="G21" t="s">
        <v>60</v>
      </c>
      <c r="H21">
        <v>9.9499999999999993</v>
      </c>
      <c r="I21">
        <v>9.9499999999999993</v>
      </c>
      <c r="K21">
        <v>0</v>
      </c>
      <c r="L21">
        <v>0</v>
      </c>
      <c r="M21" s="56">
        <v>0</v>
      </c>
      <c r="N21">
        <v>88</v>
      </c>
      <c r="P21">
        <v>0</v>
      </c>
      <c r="Q21">
        <v>75</v>
      </c>
      <c r="R21">
        <v>0</v>
      </c>
      <c r="S21">
        <v>0</v>
      </c>
      <c r="T21">
        <v>0</v>
      </c>
      <c r="U21">
        <v>13</v>
      </c>
      <c r="V21">
        <v>5</v>
      </c>
      <c r="W21" t="s">
        <v>61</v>
      </c>
      <c r="X21">
        <v>8</v>
      </c>
      <c r="Z21">
        <v>0</v>
      </c>
      <c r="AA21">
        <v>0</v>
      </c>
    </row>
    <row r="22" spans="1:27">
      <c r="A22" t="s">
        <v>54</v>
      </c>
      <c r="B22" t="s">
        <v>55</v>
      </c>
      <c r="C22" t="s">
        <v>119</v>
      </c>
      <c r="D22" t="s">
        <v>120</v>
      </c>
      <c r="E22" t="s">
        <v>121</v>
      </c>
      <c r="F22" t="s">
        <v>122</v>
      </c>
      <c r="G22" t="s">
        <v>66</v>
      </c>
      <c r="H22">
        <v>2.8</v>
      </c>
      <c r="I22">
        <v>2.8</v>
      </c>
      <c r="K22">
        <v>0</v>
      </c>
      <c r="L22">
        <v>0</v>
      </c>
      <c r="M22" s="56">
        <v>-1</v>
      </c>
      <c r="N22">
        <v>387</v>
      </c>
      <c r="P22">
        <v>0</v>
      </c>
      <c r="Q22">
        <v>126</v>
      </c>
      <c r="R22">
        <v>1</v>
      </c>
      <c r="S22">
        <v>7</v>
      </c>
      <c r="T22">
        <v>0</v>
      </c>
      <c r="U22">
        <v>253</v>
      </c>
      <c r="V22">
        <v>238</v>
      </c>
      <c r="W22" t="s">
        <v>61</v>
      </c>
      <c r="X22">
        <v>14</v>
      </c>
      <c r="Y22" s="56">
        <v>-5.84</v>
      </c>
      <c r="Z22">
        <v>0</v>
      </c>
      <c r="AA22">
        <v>-5.84</v>
      </c>
    </row>
    <row r="23" spans="1:27">
      <c r="A23" t="s">
        <v>54</v>
      </c>
      <c r="B23" t="s">
        <v>55</v>
      </c>
      <c r="C23" t="s">
        <v>123</v>
      </c>
      <c r="D23" t="s">
        <v>124</v>
      </c>
      <c r="E23" t="s">
        <v>121</v>
      </c>
      <c r="F23" t="s">
        <v>122</v>
      </c>
      <c r="G23" t="s">
        <v>125</v>
      </c>
      <c r="H23">
        <v>10.99</v>
      </c>
      <c r="I23">
        <v>10.99</v>
      </c>
      <c r="K23">
        <v>0</v>
      </c>
      <c r="L23">
        <v>0</v>
      </c>
      <c r="M23" s="56">
        <v>-1</v>
      </c>
      <c r="N23">
        <v>56</v>
      </c>
      <c r="P23">
        <v>0</v>
      </c>
      <c r="Q23">
        <v>55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6</v>
      </c>
      <c r="Y23" s="56">
        <v>-9.23</v>
      </c>
      <c r="Z23">
        <v>0</v>
      </c>
      <c r="AA23">
        <v>-9.23</v>
      </c>
    </row>
    <row r="24" spans="1:27">
      <c r="A24" t="s">
        <v>54</v>
      </c>
      <c r="B24" t="s">
        <v>55</v>
      </c>
      <c r="C24" t="s">
        <v>126</v>
      </c>
      <c r="D24" t="s">
        <v>127</v>
      </c>
      <c r="E24" t="s">
        <v>121</v>
      </c>
      <c r="F24" t="s">
        <v>122</v>
      </c>
      <c r="G24" t="s">
        <v>125</v>
      </c>
      <c r="H24">
        <v>12.99</v>
      </c>
      <c r="I24">
        <v>12.99</v>
      </c>
      <c r="K24">
        <v>0</v>
      </c>
      <c r="L24">
        <v>0</v>
      </c>
      <c r="M24" s="56">
        <v>0</v>
      </c>
      <c r="N24">
        <v>141</v>
      </c>
      <c r="P24">
        <v>0</v>
      </c>
      <c r="Q24">
        <v>47</v>
      </c>
      <c r="R24">
        <v>0</v>
      </c>
      <c r="S24">
        <v>0</v>
      </c>
      <c r="T24">
        <v>0</v>
      </c>
      <c r="U24">
        <v>94</v>
      </c>
      <c r="V24">
        <v>83</v>
      </c>
      <c r="W24" t="s">
        <v>61</v>
      </c>
      <c r="X24">
        <v>11</v>
      </c>
      <c r="Z24">
        <v>0</v>
      </c>
      <c r="AA24">
        <v>0</v>
      </c>
    </row>
    <row r="25" spans="1:27">
      <c r="A25" t="s">
        <v>54</v>
      </c>
      <c r="B25" t="s">
        <v>55</v>
      </c>
      <c r="C25" t="s">
        <v>128</v>
      </c>
      <c r="D25" t="s">
        <v>129</v>
      </c>
      <c r="E25" t="s">
        <v>105</v>
      </c>
      <c r="F25" t="s">
        <v>130</v>
      </c>
      <c r="G25" t="s">
        <v>66</v>
      </c>
      <c r="H25">
        <v>6.95</v>
      </c>
      <c r="I25">
        <v>6.95</v>
      </c>
      <c r="K25">
        <v>0</v>
      </c>
      <c r="L25">
        <v>0</v>
      </c>
      <c r="M25" s="56">
        <v>0</v>
      </c>
      <c r="N25">
        <v>439</v>
      </c>
      <c r="P25">
        <v>0</v>
      </c>
      <c r="Q25">
        <v>73</v>
      </c>
      <c r="R25">
        <v>1</v>
      </c>
      <c r="S25">
        <v>4</v>
      </c>
      <c r="T25">
        <v>0</v>
      </c>
      <c r="U25">
        <v>361</v>
      </c>
      <c r="V25">
        <v>319</v>
      </c>
      <c r="W25" t="s">
        <v>61</v>
      </c>
      <c r="X25">
        <v>42</v>
      </c>
      <c r="Z25">
        <v>0</v>
      </c>
      <c r="AA25">
        <v>0</v>
      </c>
    </row>
    <row r="26" spans="1:27">
      <c r="A26" t="s">
        <v>54</v>
      </c>
      <c r="B26" t="s">
        <v>55</v>
      </c>
      <c r="C26" t="s">
        <v>131</v>
      </c>
      <c r="D26" t="s">
        <v>132</v>
      </c>
      <c r="E26" t="s">
        <v>105</v>
      </c>
      <c r="F26" t="s">
        <v>130</v>
      </c>
      <c r="G26" t="s">
        <v>60</v>
      </c>
      <c r="H26">
        <v>8.9499999999999993</v>
      </c>
      <c r="I26">
        <v>8.9499999999999993</v>
      </c>
      <c r="K26">
        <v>0</v>
      </c>
      <c r="L26">
        <v>0</v>
      </c>
      <c r="M26" s="56">
        <v>0</v>
      </c>
      <c r="N26">
        <v>83</v>
      </c>
      <c r="P26">
        <v>0</v>
      </c>
      <c r="Q26">
        <v>22</v>
      </c>
      <c r="R26">
        <v>0</v>
      </c>
      <c r="S26">
        <v>0</v>
      </c>
      <c r="T26">
        <v>0</v>
      </c>
      <c r="U26">
        <v>61</v>
      </c>
      <c r="V26">
        <v>44</v>
      </c>
      <c r="W26" t="s">
        <v>61</v>
      </c>
      <c r="X26">
        <v>17</v>
      </c>
      <c r="Z26">
        <v>0</v>
      </c>
      <c r="AA26">
        <v>0</v>
      </c>
    </row>
    <row r="27" spans="1:27">
      <c r="A27" t="s">
        <v>54</v>
      </c>
      <c r="B27" t="s">
        <v>55</v>
      </c>
      <c r="C27" t="s">
        <v>133</v>
      </c>
      <c r="D27" t="s">
        <v>134</v>
      </c>
      <c r="E27" t="s">
        <v>105</v>
      </c>
      <c r="F27" t="s">
        <v>130</v>
      </c>
      <c r="G27" t="s">
        <v>60</v>
      </c>
      <c r="H27">
        <v>9.9499999999999993</v>
      </c>
      <c r="I27">
        <v>9.9499999999999993</v>
      </c>
      <c r="K27">
        <v>0</v>
      </c>
      <c r="L27">
        <v>0</v>
      </c>
      <c r="M27" s="56">
        <v>0</v>
      </c>
      <c r="N27">
        <v>140</v>
      </c>
      <c r="P27">
        <v>0</v>
      </c>
      <c r="Q27">
        <v>45</v>
      </c>
      <c r="R27">
        <v>0</v>
      </c>
      <c r="S27">
        <v>0</v>
      </c>
      <c r="T27">
        <v>0</v>
      </c>
      <c r="U27">
        <v>95</v>
      </c>
      <c r="V27">
        <v>87</v>
      </c>
      <c r="W27" t="s">
        <v>61</v>
      </c>
      <c r="X27">
        <v>8</v>
      </c>
      <c r="Z27">
        <v>0</v>
      </c>
      <c r="AA27">
        <v>0</v>
      </c>
    </row>
    <row r="28" spans="1:27">
      <c r="A28" t="s">
        <v>54</v>
      </c>
      <c r="B28" t="s">
        <v>55</v>
      </c>
      <c r="C28" t="s">
        <v>135</v>
      </c>
      <c r="D28" t="s">
        <v>136</v>
      </c>
      <c r="E28" t="s">
        <v>137</v>
      </c>
      <c r="F28" t="s">
        <v>138</v>
      </c>
      <c r="G28" t="s">
        <v>66</v>
      </c>
      <c r="H28">
        <v>2.8</v>
      </c>
      <c r="I28">
        <v>2.8</v>
      </c>
      <c r="K28">
        <v>0</v>
      </c>
      <c r="L28">
        <v>0</v>
      </c>
      <c r="M28" s="56">
        <v>1</v>
      </c>
      <c r="N28">
        <v>364</v>
      </c>
      <c r="P28">
        <v>0</v>
      </c>
      <c r="Q28">
        <v>79</v>
      </c>
      <c r="R28">
        <v>1</v>
      </c>
      <c r="S28">
        <v>2</v>
      </c>
      <c r="T28">
        <v>0</v>
      </c>
      <c r="U28">
        <v>282</v>
      </c>
      <c r="V28">
        <v>234</v>
      </c>
      <c r="W28" t="s">
        <v>61</v>
      </c>
      <c r="X28">
        <v>45</v>
      </c>
      <c r="Y28" s="56">
        <v>2.2999999999999998</v>
      </c>
      <c r="Z28">
        <v>0.41</v>
      </c>
      <c r="AA28">
        <v>1.89</v>
      </c>
    </row>
    <row r="29" spans="1:27">
      <c r="A29" t="s">
        <v>54</v>
      </c>
      <c r="B29" t="s">
        <v>55</v>
      </c>
      <c r="C29" t="s">
        <v>139</v>
      </c>
      <c r="D29" t="s">
        <v>140</v>
      </c>
      <c r="E29" t="s">
        <v>137</v>
      </c>
      <c r="F29" t="s">
        <v>138</v>
      </c>
      <c r="G29" t="s">
        <v>60</v>
      </c>
      <c r="H29">
        <v>8.9499999999999993</v>
      </c>
      <c r="I29">
        <v>8.9499999999999993</v>
      </c>
      <c r="K29">
        <v>0</v>
      </c>
      <c r="L29">
        <v>0</v>
      </c>
      <c r="M29" s="56">
        <v>0</v>
      </c>
      <c r="N29">
        <v>112</v>
      </c>
      <c r="P29">
        <v>0</v>
      </c>
      <c r="Q29">
        <v>33</v>
      </c>
      <c r="R29">
        <v>0</v>
      </c>
      <c r="S29">
        <v>0</v>
      </c>
      <c r="T29">
        <v>0</v>
      </c>
      <c r="U29">
        <v>79</v>
      </c>
      <c r="V29">
        <v>67</v>
      </c>
      <c r="W29" t="s">
        <v>61</v>
      </c>
      <c r="X29">
        <v>12</v>
      </c>
      <c r="Z29">
        <v>0</v>
      </c>
      <c r="AA29">
        <v>0</v>
      </c>
    </row>
    <row r="30" spans="1:27">
      <c r="A30" t="s">
        <v>54</v>
      </c>
      <c r="B30" t="s">
        <v>55</v>
      </c>
      <c r="C30" t="s">
        <v>141</v>
      </c>
      <c r="D30" t="s">
        <v>142</v>
      </c>
      <c r="E30" t="s">
        <v>137</v>
      </c>
      <c r="F30" t="s">
        <v>138</v>
      </c>
      <c r="G30" t="s">
        <v>60</v>
      </c>
      <c r="H30">
        <v>9.9499999999999993</v>
      </c>
      <c r="I30">
        <v>9.9499999999999993</v>
      </c>
      <c r="K30">
        <v>0</v>
      </c>
      <c r="L30">
        <v>0</v>
      </c>
      <c r="M30" s="56">
        <v>0</v>
      </c>
      <c r="N30">
        <v>119</v>
      </c>
      <c r="P30">
        <v>0</v>
      </c>
      <c r="Q30">
        <v>38</v>
      </c>
      <c r="R30">
        <v>0</v>
      </c>
      <c r="S30">
        <v>0</v>
      </c>
      <c r="T30">
        <v>0</v>
      </c>
      <c r="U30">
        <v>81</v>
      </c>
      <c r="V30">
        <v>69</v>
      </c>
      <c r="W30" t="s">
        <v>61</v>
      </c>
      <c r="X30">
        <v>12</v>
      </c>
      <c r="Z30">
        <v>0</v>
      </c>
      <c r="AA30">
        <v>0</v>
      </c>
    </row>
    <row r="31" spans="1:27">
      <c r="A31" t="s">
        <v>54</v>
      </c>
      <c r="B31" t="s">
        <v>55</v>
      </c>
      <c r="C31" t="s">
        <v>143</v>
      </c>
      <c r="D31" t="s">
        <v>144</v>
      </c>
      <c r="E31" t="s">
        <v>145</v>
      </c>
      <c r="F31" t="s">
        <v>146</v>
      </c>
      <c r="G31" t="s">
        <v>66</v>
      </c>
      <c r="H31">
        <v>5.95</v>
      </c>
      <c r="I31">
        <v>5.95</v>
      </c>
      <c r="K31">
        <v>0</v>
      </c>
      <c r="L31">
        <v>0</v>
      </c>
      <c r="M31" s="56">
        <v>0</v>
      </c>
      <c r="N31">
        <v>31</v>
      </c>
      <c r="P31">
        <v>0</v>
      </c>
      <c r="Q31">
        <v>12</v>
      </c>
      <c r="R31">
        <v>1</v>
      </c>
      <c r="S31">
        <v>0</v>
      </c>
      <c r="T31">
        <v>0</v>
      </c>
      <c r="U31">
        <v>18</v>
      </c>
      <c r="V31">
        <v>0</v>
      </c>
      <c r="W31">
        <v>0</v>
      </c>
      <c r="X31">
        <v>23</v>
      </c>
      <c r="Z31">
        <v>0</v>
      </c>
      <c r="AA31">
        <v>0</v>
      </c>
    </row>
    <row r="32" spans="1:27">
      <c r="A32" t="s">
        <v>54</v>
      </c>
      <c r="B32" t="s">
        <v>55</v>
      </c>
      <c r="C32" t="s">
        <v>147</v>
      </c>
      <c r="D32" t="s">
        <v>148</v>
      </c>
      <c r="E32" t="s">
        <v>145</v>
      </c>
      <c r="F32" t="s">
        <v>146</v>
      </c>
      <c r="G32" t="s">
        <v>60</v>
      </c>
      <c r="H32">
        <v>7.95</v>
      </c>
      <c r="I32">
        <v>7.95</v>
      </c>
      <c r="K32">
        <v>0</v>
      </c>
      <c r="L32">
        <v>0</v>
      </c>
      <c r="M32" s="56">
        <v>0</v>
      </c>
      <c r="N32">
        <v>50</v>
      </c>
      <c r="P32">
        <v>0</v>
      </c>
      <c r="Q32">
        <v>16</v>
      </c>
      <c r="R32">
        <v>0</v>
      </c>
      <c r="S32">
        <v>0</v>
      </c>
      <c r="T32">
        <v>0</v>
      </c>
      <c r="U32">
        <v>34</v>
      </c>
      <c r="V32">
        <v>19</v>
      </c>
      <c r="W32" t="s">
        <v>61</v>
      </c>
      <c r="X32">
        <v>15</v>
      </c>
      <c r="Z32">
        <v>0</v>
      </c>
      <c r="AA32">
        <v>0</v>
      </c>
    </row>
    <row r="33" spans="1:27">
      <c r="A33" t="s">
        <v>54</v>
      </c>
      <c r="B33" t="s">
        <v>55</v>
      </c>
      <c r="C33" t="s">
        <v>149</v>
      </c>
      <c r="D33" t="s">
        <v>150</v>
      </c>
      <c r="E33" t="s">
        <v>64</v>
      </c>
      <c r="F33" t="s">
        <v>151</v>
      </c>
      <c r="G33" t="s">
        <v>125</v>
      </c>
      <c r="H33">
        <v>12.99</v>
      </c>
      <c r="I33">
        <v>12.99</v>
      </c>
      <c r="K33">
        <v>0</v>
      </c>
      <c r="L33">
        <v>0</v>
      </c>
      <c r="M33" s="56">
        <v>0</v>
      </c>
      <c r="N33">
        <v>268</v>
      </c>
      <c r="P33">
        <v>0</v>
      </c>
      <c r="Q33">
        <v>109</v>
      </c>
      <c r="R33">
        <v>1</v>
      </c>
      <c r="S33">
        <v>0</v>
      </c>
      <c r="T33">
        <v>0</v>
      </c>
      <c r="U33">
        <v>158</v>
      </c>
      <c r="V33">
        <v>137</v>
      </c>
      <c r="W33" t="s">
        <v>61</v>
      </c>
      <c r="X33">
        <v>19</v>
      </c>
      <c r="Z33">
        <v>0</v>
      </c>
      <c r="AA33">
        <v>0</v>
      </c>
    </row>
    <row r="34" spans="1:27">
      <c r="A34" t="s">
        <v>54</v>
      </c>
      <c r="B34" t="s">
        <v>55</v>
      </c>
      <c r="C34" t="s">
        <v>152</v>
      </c>
      <c r="D34" t="s">
        <v>153</v>
      </c>
      <c r="E34" t="s">
        <v>154</v>
      </c>
      <c r="F34" t="s">
        <v>155</v>
      </c>
      <c r="G34" t="s">
        <v>66</v>
      </c>
      <c r="H34">
        <v>2.8</v>
      </c>
      <c r="I34">
        <v>2.8</v>
      </c>
      <c r="K34">
        <v>0</v>
      </c>
      <c r="L34">
        <v>0</v>
      </c>
      <c r="M34" s="56">
        <v>1</v>
      </c>
      <c r="N34">
        <v>560</v>
      </c>
      <c r="P34">
        <v>0</v>
      </c>
      <c r="Q34">
        <v>93</v>
      </c>
      <c r="R34">
        <v>2</v>
      </c>
      <c r="S34">
        <v>9</v>
      </c>
      <c r="T34">
        <v>0</v>
      </c>
      <c r="U34">
        <v>456</v>
      </c>
      <c r="V34">
        <v>425</v>
      </c>
      <c r="W34" t="s">
        <v>61</v>
      </c>
      <c r="X34">
        <v>29</v>
      </c>
      <c r="Y34" s="56">
        <v>2.2999999999999998</v>
      </c>
      <c r="Z34">
        <v>0.41</v>
      </c>
      <c r="AA34">
        <v>1.89</v>
      </c>
    </row>
    <row r="35" spans="1:27">
      <c r="A35" t="s">
        <v>54</v>
      </c>
      <c r="B35" t="s">
        <v>55</v>
      </c>
      <c r="C35" t="s">
        <v>156</v>
      </c>
      <c r="D35" t="s">
        <v>157</v>
      </c>
      <c r="E35" t="s">
        <v>154</v>
      </c>
      <c r="F35" t="s">
        <v>155</v>
      </c>
      <c r="G35" t="s">
        <v>60</v>
      </c>
      <c r="H35">
        <v>10.99</v>
      </c>
      <c r="I35">
        <v>10.99</v>
      </c>
      <c r="K35">
        <v>0</v>
      </c>
      <c r="L35">
        <v>0</v>
      </c>
      <c r="M35" s="56">
        <v>0</v>
      </c>
      <c r="N35">
        <v>132</v>
      </c>
      <c r="P35">
        <v>0</v>
      </c>
      <c r="Q35">
        <v>53</v>
      </c>
      <c r="R35">
        <v>0</v>
      </c>
      <c r="S35">
        <v>0</v>
      </c>
      <c r="T35">
        <v>0</v>
      </c>
      <c r="U35">
        <v>79</v>
      </c>
      <c r="V35">
        <v>67</v>
      </c>
      <c r="W35" t="s">
        <v>61</v>
      </c>
      <c r="X35">
        <v>12</v>
      </c>
      <c r="Z35">
        <v>0</v>
      </c>
      <c r="AA35">
        <v>0</v>
      </c>
    </row>
    <row r="36" spans="1:27">
      <c r="A36" t="s">
        <v>54</v>
      </c>
      <c r="B36" t="s">
        <v>55</v>
      </c>
      <c r="C36" t="s">
        <v>158</v>
      </c>
      <c r="D36" t="s">
        <v>159</v>
      </c>
      <c r="E36" t="s">
        <v>64</v>
      </c>
      <c r="F36" t="s">
        <v>160</v>
      </c>
      <c r="G36" t="s">
        <v>66</v>
      </c>
      <c r="H36">
        <v>6.99</v>
      </c>
      <c r="I36">
        <v>6.99</v>
      </c>
      <c r="K36">
        <v>-2</v>
      </c>
      <c r="L36">
        <v>0</v>
      </c>
      <c r="M36" s="56">
        <v>8</v>
      </c>
      <c r="N36">
        <v>2550</v>
      </c>
      <c r="P36">
        <v>0</v>
      </c>
      <c r="Q36">
        <v>546</v>
      </c>
      <c r="R36">
        <v>5</v>
      </c>
      <c r="S36">
        <v>10</v>
      </c>
      <c r="T36">
        <v>0</v>
      </c>
      <c r="U36">
        <v>1989</v>
      </c>
      <c r="V36">
        <v>1479</v>
      </c>
      <c r="W36" t="s">
        <v>61</v>
      </c>
      <c r="X36">
        <v>504</v>
      </c>
      <c r="Y36" s="56">
        <v>35.840000000000003</v>
      </c>
      <c r="Z36">
        <v>6.45</v>
      </c>
      <c r="AA36">
        <v>29.39</v>
      </c>
    </row>
    <row r="37" spans="1:27">
      <c r="A37" t="s">
        <v>54</v>
      </c>
      <c r="B37" t="s">
        <v>55</v>
      </c>
      <c r="C37" t="s">
        <v>161</v>
      </c>
      <c r="D37" t="s">
        <v>162</v>
      </c>
      <c r="E37" t="s">
        <v>64</v>
      </c>
      <c r="F37" t="s">
        <v>160</v>
      </c>
      <c r="G37" t="s">
        <v>125</v>
      </c>
      <c r="H37">
        <v>10.99</v>
      </c>
      <c r="I37">
        <v>10.99</v>
      </c>
      <c r="K37">
        <v>0</v>
      </c>
      <c r="L37">
        <v>0</v>
      </c>
      <c r="M37" s="56">
        <v>11</v>
      </c>
      <c r="N37">
        <v>562</v>
      </c>
      <c r="P37">
        <v>0</v>
      </c>
      <c r="Q37">
        <v>306</v>
      </c>
      <c r="R37">
        <v>1</v>
      </c>
      <c r="S37">
        <v>0</v>
      </c>
      <c r="T37">
        <v>0</v>
      </c>
      <c r="U37">
        <v>255</v>
      </c>
      <c r="V37">
        <v>119</v>
      </c>
      <c r="W37" t="s">
        <v>61</v>
      </c>
      <c r="X37">
        <v>115</v>
      </c>
      <c r="Y37" s="56">
        <v>88.73</v>
      </c>
      <c r="Z37">
        <v>15.97</v>
      </c>
      <c r="AA37">
        <v>72.760000000000005</v>
      </c>
    </row>
    <row r="38" spans="1:27">
      <c r="A38" t="s">
        <v>54</v>
      </c>
      <c r="B38" t="s">
        <v>55</v>
      </c>
      <c r="C38" t="s">
        <v>163</v>
      </c>
      <c r="D38" t="s">
        <v>164</v>
      </c>
      <c r="E38" t="s">
        <v>64</v>
      </c>
      <c r="F38" t="s">
        <v>160</v>
      </c>
      <c r="G38" t="s">
        <v>60</v>
      </c>
      <c r="H38">
        <v>12.99</v>
      </c>
      <c r="I38">
        <v>12.99</v>
      </c>
      <c r="K38">
        <v>0</v>
      </c>
      <c r="L38">
        <v>0</v>
      </c>
      <c r="M38" s="56">
        <v>0</v>
      </c>
      <c r="N38">
        <v>260</v>
      </c>
      <c r="P38">
        <v>0</v>
      </c>
      <c r="Q38">
        <v>248</v>
      </c>
      <c r="R38">
        <v>1</v>
      </c>
      <c r="S38">
        <v>0</v>
      </c>
      <c r="T38">
        <v>0</v>
      </c>
      <c r="U38">
        <v>11</v>
      </c>
      <c r="V38">
        <v>0</v>
      </c>
      <c r="W38" t="s">
        <v>61</v>
      </c>
      <c r="X38">
        <v>14</v>
      </c>
      <c r="Z38">
        <v>0</v>
      </c>
      <c r="AA38">
        <v>0</v>
      </c>
    </row>
    <row r="39" spans="1:27">
      <c r="A39" t="s">
        <v>54</v>
      </c>
      <c r="B39" t="s">
        <v>55</v>
      </c>
      <c r="C39" t="s">
        <v>165</v>
      </c>
      <c r="D39" t="s">
        <v>166</v>
      </c>
      <c r="E39" t="s">
        <v>167</v>
      </c>
      <c r="F39" t="s">
        <v>168</v>
      </c>
      <c r="G39" t="s">
        <v>169</v>
      </c>
      <c r="H39">
        <v>5.99</v>
      </c>
      <c r="I39">
        <v>5.99</v>
      </c>
      <c r="K39">
        <v>0</v>
      </c>
      <c r="L39">
        <v>0</v>
      </c>
      <c r="M39" s="56">
        <v>0</v>
      </c>
      <c r="N39">
        <v>20</v>
      </c>
      <c r="P39">
        <v>0</v>
      </c>
      <c r="Q39">
        <v>0</v>
      </c>
      <c r="R39">
        <v>0</v>
      </c>
      <c r="S39">
        <v>0</v>
      </c>
      <c r="T39">
        <v>0</v>
      </c>
      <c r="U39">
        <v>20</v>
      </c>
      <c r="V39">
        <v>0</v>
      </c>
      <c r="W39" t="s">
        <v>170</v>
      </c>
      <c r="Z39">
        <v>0</v>
      </c>
      <c r="AA39">
        <v>0</v>
      </c>
    </row>
    <row r="40" spans="1:27">
      <c r="A40" t="s">
        <v>54</v>
      </c>
      <c r="B40" t="s">
        <v>55</v>
      </c>
      <c r="C40" t="s">
        <v>171</v>
      </c>
      <c r="D40" t="s">
        <v>172</v>
      </c>
      <c r="E40" t="s">
        <v>167</v>
      </c>
      <c r="F40" t="s">
        <v>168</v>
      </c>
      <c r="G40" t="s">
        <v>66</v>
      </c>
      <c r="H40">
        <v>5.95</v>
      </c>
      <c r="I40">
        <v>5.95</v>
      </c>
      <c r="K40">
        <v>0</v>
      </c>
      <c r="L40">
        <v>0</v>
      </c>
      <c r="M40" s="56">
        <v>2</v>
      </c>
      <c r="N40">
        <v>254</v>
      </c>
      <c r="P40">
        <v>0</v>
      </c>
      <c r="Q40">
        <v>27</v>
      </c>
      <c r="R40">
        <v>1</v>
      </c>
      <c r="S40">
        <v>1</v>
      </c>
      <c r="T40">
        <v>0</v>
      </c>
      <c r="U40">
        <v>225</v>
      </c>
      <c r="V40">
        <v>147</v>
      </c>
      <c r="W40" t="s">
        <v>61</v>
      </c>
      <c r="X40">
        <v>74</v>
      </c>
      <c r="Y40" s="56">
        <v>7.11</v>
      </c>
      <c r="Z40">
        <v>1.28</v>
      </c>
      <c r="AA40">
        <v>5.83</v>
      </c>
    </row>
    <row r="41" spans="1:27">
      <c r="A41" t="s">
        <v>54</v>
      </c>
      <c r="B41" t="s">
        <v>55</v>
      </c>
      <c r="C41" t="s">
        <v>173</v>
      </c>
      <c r="D41" t="s">
        <v>174</v>
      </c>
      <c r="E41" t="s">
        <v>167</v>
      </c>
      <c r="F41" t="s">
        <v>168</v>
      </c>
      <c r="G41" t="s">
        <v>60</v>
      </c>
      <c r="H41">
        <v>8.9499999999999993</v>
      </c>
      <c r="I41">
        <v>8.9499999999999993</v>
      </c>
      <c r="K41">
        <v>0</v>
      </c>
      <c r="L41">
        <v>0</v>
      </c>
      <c r="M41" s="56">
        <v>2</v>
      </c>
      <c r="N41">
        <v>200</v>
      </c>
      <c r="P41">
        <v>0</v>
      </c>
      <c r="Q41">
        <v>61</v>
      </c>
      <c r="R41">
        <v>0</v>
      </c>
      <c r="S41">
        <v>0</v>
      </c>
      <c r="T41">
        <v>0</v>
      </c>
      <c r="U41">
        <v>139</v>
      </c>
      <c r="V41">
        <v>128</v>
      </c>
      <c r="W41" t="s">
        <v>61</v>
      </c>
      <c r="X41">
        <v>7</v>
      </c>
      <c r="Y41" s="56">
        <v>11.96</v>
      </c>
      <c r="Z41">
        <v>2.15</v>
      </c>
      <c r="AA41">
        <v>9.81</v>
      </c>
    </row>
    <row r="42" spans="1:27">
      <c r="A42" t="s">
        <v>54</v>
      </c>
      <c r="B42" t="s">
        <v>55</v>
      </c>
      <c r="C42" t="s">
        <v>175</v>
      </c>
      <c r="D42" t="s">
        <v>176</v>
      </c>
      <c r="E42" t="s">
        <v>177</v>
      </c>
      <c r="F42" t="s">
        <v>178</v>
      </c>
      <c r="G42" t="s">
        <v>66</v>
      </c>
      <c r="H42">
        <v>6.99</v>
      </c>
      <c r="I42">
        <v>6.99</v>
      </c>
      <c r="K42">
        <v>0</v>
      </c>
      <c r="L42">
        <v>0</v>
      </c>
      <c r="M42" s="56">
        <v>-7</v>
      </c>
      <c r="N42">
        <v>265</v>
      </c>
      <c r="P42">
        <v>0</v>
      </c>
      <c r="Q42">
        <v>168</v>
      </c>
      <c r="R42">
        <v>1</v>
      </c>
      <c r="S42">
        <v>3</v>
      </c>
      <c r="T42">
        <v>0</v>
      </c>
      <c r="U42">
        <v>93</v>
      </c>
      <c r="V42">
        <v>0</v>
      </c>
      <c r="W42">
        <v>0</v>
      </c>
      <c r="X42">
        <v>135</v>
      </c>
      <c r="Y42" s="56">
        <v>-39.06</v>
      </c>
      <c r="Z42">
        <v>0</v>
      </c>
      <c r="AA42">
        <v>-39.06</v>
      </c>
    </row>
    <row r="43" spans="1:27">
      <c r="A43" t="s">
        <v>54</v>
      </c>
      <c r="B43" t="s">
        <v>55</v>
      </c>
      <c r="C43" t="s">
        <v>179</v>
      </c>
      <c r="D43" t="s">
        <v>180</v>
      </c>
      <c r="E43" t="s">
        <v>177</v>
      </c>
      <c r="F43" t="s">
        <v>178</v>
      </c>
      <c r="G43" t="s">
        <v>60</v>
      </c>
      <c r="H43">
        <v>9.99</v>
      </c>
      <c r="I43">
        <v>9.99</v>
      </c>
      <c r="K43">
        <v>0</v>
      </c>
      <c r="L43">
        <v>0</v>
      </c>
      <c r="M43" s="56">
        <v>-1</v>
      </c>
      <c r="N43">
        <v>140</v>
      </c>
      <c r="P43">
        <v>0</v>
      </c>
      <c r="Q43">
        <v>98</v>
      </c>
      <c r="R43">
        <v>0</v>
      </c>
      <c r="S43">
        <v>0</v>
      </c>
      <c r="T43">
        <v>0</v>
      </c>
      <c r="U43">
        <v>42</v>
      </c>
      <c r="V43">
        <v>4</v>
      </c>
      <c r="W43" t="s">
        <v>61</v>
      </c>
      <c r="X43">
        <v>36</v>
      </c>
      <c r="Y43" s="56">
        <v>-0.6</v>
      </c>
      <c r="Z43">
        <v>0</v>
      </c>
      <c r="AA43">
        <v>-0.6</v>
      </c>
    </row>
    <row r="44" spans="1:27">
      <c r="A44" t="s">
        <v>54</v>
      </c>
      <c r="B44" t="s">
        <v>55</v>
      </c>
      <c r="C44" t="s">
        <v>181</v>
      </c>
      <c r="D44" t="s">
        <v>182</v>
      </c>
      <c r="E44" t="s">
        <v>167</v>
      </c>
      <c r="F44" t="s">
        <v>183</v>
      </c>
      <c r="G44" t="s">
        <v>169</v>
      </c>
      <c r="H44">
        <v>5.99</v>
      </c>
      <c r="I44">
        <v>5.99</v>
      </c>
      <c r="K44">
        <v>0</v>
      </c>
      <c r="L44">
        <v>0</v>
      </c>
      <c r="M44" s="56">
        <v>0</v>
      </c>
      <c r="N44">
        <v>25</v>
      </c>
      <c r="P44">
        <v>0</v>
      </c>
      <c r="Q44">
        <v>0</v>
      </c>
      <c r="R44">
        <v>0</v>
      </c>
      <c r="S44">
        <v>0</v>
      </c>
      <c r="T44">
        <v>0</v>
      </c>
      <c r="U44">
        <v>25</v>
      </c>
      <c r="V44">
        <v>0</v>
      </c>
      <c r="W44" t="s">
        <v>170</v>
      </c>
      <c r="Z44">
        <v>0</v>
      </c>
      <c r="AA44">
        <v>0</v>
      </c>
    </row>
    <row r="45" spans="1:27">
      <c r="A45" t="s">
        <v>54</v>
      </c>
      <c r="B45" t="s">
        <v>55</v>
      </c>
      <c r="C45" t="s">
        <v>184</v>
      </c>
      <c r="D45" t="s">
        <v>185</v>
      </c>
      <c r="E45" t="s">
        <v>167</v>
      </c>
      <c r="F45" t="s">
        <v>183</v>
      </c>
      <c r="G45" t="s">
        <v>66</v>
      </c>
      <c r="H45">
        <v>6.99</v>
      </c>
      <c r="I45">
        <v>6.99</v>
      </c>
      <c r="K45">
        <v>0</v>
      </c>
      <c r="L45">
        <v>0</v>
      </c>
      <c r="M45" s="56">
        <v>26</v>
      </c>
      <c r="N45">
        <v>595</v>
      </c>
      <c r="P45">
        <v>0</v>
      </c>
      <c r="Q45">
        <v>90</v>
      </c>
      <c r="R45">
        <v>0</v>
      </c>
      <c r="S45">
        <v>0</v>
      </c>
      <c r="T45">
        <v>0</v>
      </c>
      <c r="U45">
        <v>505</v>
      </c>
      <c r="V45">
        <v>0</v>
      </c>
      <c r="W45" t="s">
        <v>170</v>
      </c>
      <c r="X45">
        <v>128</v>
      </c>
      <c r="Y45" s="56">
        <v>123.45</v>
      </c>
      <c r="Z45">
        <v>22.22</v>
      </c>
      <c r="AA45">
        <v>101.23</v>
      </c>
    </row>
    <row r="46" spans="1:27">
      <c r="A46" t="s">
        <v>54</v>
      </c>
      <c r="B46" t="s">
        <v>55</v>
      </c>
      <c r="C46" t="s">
        <v>186</v>
      </c>
      <c r="D46" t="s">
        <v>187</v>
      </c>
      <c r="E46" t="s">
        <v>167</v>
      </c>
      <c r="F46" t="s">
        <v>183</v>
      </c>
      <c r="G46" t="s">
        <v>60</v>
      </c>
      <c r="H46">
        <v>9.99</v>
      </c>
      <c r="I46">
        <v>9.99</v>
      </c>
      <c r="K46">
        <v>0</v>
      </c>
      <c r="L46">
        <v>0</v>
      </c>
      <c r="M46" s="56">
        <v>12</v>
      </c>
      <c r="N46">
        <v>134</v>
      </c>
      <c r="P46">
        <v>0</v>
      </c>
      <c r="Q46">
        <v>27</v>
      </c>
      <c r="R46">
        <v>0</v>
      </c>
      <c r="S46">
        <v>0</v>
      </c>
      <c r="T46">
        <v>0</v>
      </c>
      <c r="U46">
        <v>107</v>
      </c>
      <c r="V46">
        <v>0</v>
      </c>
      <c r="W46" t="s">
        <v>170</v>
      </c>
      <c r="X46">
        <v>20</v>
      </c>
      <c r="Y46" s="56">
        <v>83.78</v>
      </c>
      <c r="Z46">
        <v>15.08</v>
      </c>
      <c r="AA46">
        <v>68.7</v>
      </c>
    </row>
    <row r="47" spans="1:27">
      <c r="A47" t="s">
        <v>54</v>
      </c>
      <c r="B47" t="s">
        <v>55</v>
      </c>
      <c r="C47" t="s">
        <v>188</v>
      </c>
      <c r="D47" t="s">
        <v>189</v>
      </c>
      <c r="E47" t="s">
        <v>167</v>
      </c>
      <c r="F47" t="s">
        <v>183</v>
      </c>
      <c r="G47" t="s">
        <v>60</v>
      </c>
      <c r="H47">
        <v>10.99</v>
      </c>
      <c r="I47">
        <v>10.99</v>
      </c>
      <c r="K47">
        <v>0</v>
      </c>
      <c r="L47">
        <v>0</v>
      </c>
      <c r="M47" s="56">
        <v>0</v>
      </c>
      <c r="N47">
        <v>35</v>
      </c>
      <c r="P47">
        <v>0</v>
      </c>
      <c r="Q47">
        <v>11</v>
      </c>
      <c r="R47">
        <v>0</v>
      </c>
      <c r="S47">
        <v>0</v>
      </c>
      <c r="T47">
        <v>0</v>
      </c>
      <c r="U47">
        <v>24</v>
      </c>
      <c r="V47">
        <v>0</v>
      </c>
      <c r="W47" t="s">
        <v>170</v>
      </c>
      <c r="X47">
        <v>21</v>
      </c>
      <c r="Z47">
        <v>0</v>
      </c>
      <c r="AA47">
        <v>0</v>
      </c>
    </row>
    <row r="48" spans="1:27">
      <c r="A48" t="s">
        <v>54</v>
      </c>
      <c r="B48" t="s">
        <v>55</v>
      </c>
      <c r="C48" t="s">
        <v>190</v>
      </c>
      <c r="D48" t="s">
        <v>191</v>
      </c>
      <c r="E48" t="s">
        <v>192</v>
      </c>
      <c r="F48" t="s">
        <v>193</v>
      </c>
      <c r="G48" t="s">
        <v>66</v>
      </c>
      <c r="H48">
        <v>6.99</v>
      </c>
      <c r="I48">
        <v>6.99</v>
      </c>
      <c r="K48">
        <v>0</v>
      </c>
      <c r="L48">
        <v>0</v>
      </c>
      <c r="M48" s="56">
        <v>14</v>
      </c>
      <c r="N48">
        <v>435</v>
      </c>
      <c r="P48">
        <v>0</v>
      </c>
      <c r="Q48">
        <v>26</v>
      </c>
      <c r="R48">
        <v>0</v>
      </c>
      <c r="S48">
        <v>0</v>
      </c>
      <c r="T48">
        <v>0</v>
      </c>
      <c r="U48">
        <v>409</v>
      </c>
      <c r="V48">
        <v>0</v>
      </c>
      <c r="W48" t="s">
        <v>170</v>
      </c>
      <c r="X48">
        <v>99</v>
      </c>
      <c r="Y48" s="56">
        <v>68.39</v>
      </c>
      <c r="Z48">
        <v>12.31</v>
      </c>
      <c r="AA48">
        <v>56.08</v>
      </c>
    </row>
    <row r="49" spans="1:27">
      <c r="A49" t="s">
        <v>54</v>
      </c>
      <c r="B49" t="s">
        <v>55</v>
      </c>
      <c r="C49" t="s">
        <v>194</v>
      </c>
      <c r="D49" t="s">
        <v>195</v>
      </c>
      <c r="E49" t="s">
        <v>192</v>
      </c>
      <c r="F49" t="s">
        <v>193</v>
      </c>
      <c r="G49" t="s">
        <v>60</v>
      </c>
      <c r="H49">
        <v>9.99</v>
      </c>
      <c r="I49">
        <v>9.99</v>
      </c>
      <c r="K49">
        <v>0</v>
      </c>
      <c r="L49">
        <v>0</v>
      </c>
      <c r="M49" s="56">
        <v>-1</v>
      </c>
      <c r="N49">
        <v>205</v>
      </c>
      <c r="P49">
        <v>0</v>
      </c>
      <c r="Q49">
        <v>24</v>
      </c>
      <c r="R49">
        <v>0</v>
      </c>
      <c r="S49">
        <v>0</v>
      </c>
      <c r="T49">
        <v>0</v>
      </c>
      <c r="U49">
        <v>181</v>
      </c>
      <c r="V49">
        <v>0</v>
      </c>
      <c r="W49" t="s">
        <v>170</v>
      </c>
      <c r="X49">
        <v>15</v>
      </c>
      <c r="Y49" s="56">
        <v>-3.04</v>
      </c>
      <c r="Z49">
        <v>0</v>
      </c>
      <c r="AA49">
        <v>-3.04</v>
      </c>
    </row>
    <row r="50" spans="1:27">
      <c r="A50" t="s">
        <v>54</v>
      </c>
      <c r="B50" t="s">
        <v>55</v>
      </c>
      <c r="C50" t="s">
        <v>196</v>
      </c>
      <c r="D50" t="s">
        <v>197</v>
      </c>
      <c r="E50" t="s">
        <v>73</v>
      </c>
      <c r="F50" t="s">
        <v>198</v>
      </c>
      <c r="G50" t="s">
        <v>169</v>
      </c>
      <c r="H50">
        <v>5.5</v>
      </c>
      <c r="I50">
        <v>5.5</v>
      </c>
      <c r="K50">
        <v>0</v>
      </c>
      <c r="L50">
        <v>0</v>
      </c>
      <c r="M50" s="56">
        <v>3</v>
      </c>
      <c r="N50">
        <v>0</v>
      </c>
      <c r="P50">
        <v>0</v>
      </c>
      <c r="Q50">
        <v>3</v>
      </c>
      <c r="R50">
        <v>0</v>
      </c>
      <c r="S50">
        <v>0</v>
      </c>
      <c r="T50">
        <v>0</v>
      </c>
      <c r="U50">
        <v>-3</v>
      </c>
      <c r="V50">
        <v>0</v>
      </c>
      <c r="W50">
        <v>0</v>
      </c>
      <c r="Y50" s="56">
        <v>13.53</v>
      </c>
      <c r="Z50">
        <v>2.44</v>
      </c>
      <c r="AA50">
        <v>11.09</v>
      </c>
    </row>
    <row r="51" spans="1:27">
      <c r="A51" t="s">
        <v>54</v>
      </c>
      <c r="B51" t="s">
        <v>55</v>
      </c>
      <c r="C51" t="s">
        <v>199</v>
      </c>
      <c r="D51" t="s">
        <v>200</v>
      </c>
      <c r="E51" t="s">
        <v>73</v>
      </c>
      <c r="F51" t="s">
        <v>198</v>
      </c>
      <c r="G51" t="s">
        <v>66</v>
      </c>
      <c r="H51">
        <v>6.99</v>
      </c>
      <c r="I51">
        <v>6.99</v>
      </c>
      <c r="K51">
        <v>0</v>
      </c>
      <c r="L51">
        <v>0</v>
      </c>
      <c r="M51" s="56">
        <v>112</v>
      </c>
      <c r="N51">
        <v>1530</v>
      </c>
      <c r="P51">
        <v>0</v>
      </c>
      <c r="Q51">
        <v>112</v>
      </c>
      <c r="R51">
        <v>0</v>
      </c>
      <c r="S51">
        <v>0</v>
      </c>
      <c r="T51">
        <v>0</v>
      </c>
      <c r="U51">
        <v>1418</v>
      </c>
      <c r="V51">
        <v>0</v>
      </c>
      <c r="W51" t="s">
        <v>170</v>
      </c>
      <c r="X51">
        <v>155</v>
      </c>
      <c r="Y51" s="56">
        <v>522.16999999999996</v>
      </c>
      <c r="Z51">
        <v>93.99</v>
      </c>
      <c r="AA51">
        <v>428.18</v>
      </c>
    </row>
    <row r="52" spans="1:27">
      <c r="A52" t="s">
        <v>54</v>
      </c>
      <c r="B52" t="s">
        <v>55</v>
      </c>
      <c r="C52" t="s">
        <v>201</v>
      </c>
      <c r="D52" t="s">
        <v>202</v>
      </c>
      <c r="E52" t="s">
        <v>73</v>
      </c>
      <c r="F52" t="s">
        <v>198</v>
      </c>
      <c r="G52" t="s">
        <v>60</v>
      </c>
      <c r="H52">
        <v>9.99</v>
      </c>
      <c r="I52">
        <v>9.99</v>
      </c>
      <c r="K52">
        <v>0</v>
      </c>
      <c r="L52">
        <v>0</v>
      </c>
      <c r="M52" s="56">
        <v>9</v>
      </c>
      <c r="N52">
        <v>250</v>
      </c>
      <c r="P52">
        <v>0</v>
      </c>
      <c r="Q52">
        <v>9</v>
      </c>
      <c r="R52">
        <v>0</v>
      </c>
      <c r="S52">
        <v>0</v>
      </c>
      <c r="T52">
        <v>0</v>
      </c>
      <c r="U52">
        <v>241</v>
      </c>
      <c r="V52">
        <v>0</v>
      </c>
      <c r="W52" t="s">
        <v>170</v>
      </c>
      <c r="X52">
        <v>70</v>
      </c>
      <c r="Y52" s="56">
        <v>71.66</v>
      </c>
      <c r="Z52">
        <v>12.9</v>
      </c>
      <c r="AA52">
        <v>58.76</v>
      </c>
    </row>
    <row r="53" spans="1:27">
      <c r="A53" t="s">
        <v>54</v>
      </c>
      <c r="B53" t="s">
        <v>55</v>
      </c>
      <c r="C53" t="s">
        <v>203</v>
      </c>
      <c r="D53" t="s">
        <v>204</v>
      </c>
      <c r="E53" t="s">
        <v>73</v>
      </c>
      <c r="F53" t="s">
        <v>198</v>
      </c>
      <c r="G53" t="s">
        <v>60</v>
      </c>
      <c r="H53">
        <v>10.99</v>
      </c>
      <c r="I53">
        <v>10.99</v>
      </c>
      <c r="K53">
        <v>0</v>
      </c>
      <c r="L53">
        <v>0</v>
      </c>
      <c r="M53" s="56">
        <v>186</v>
      </c>
      <c r="N53">
        <v>280</v>
      </c>
      <c r="P53">
        <v>0</v>
      </c>
      <c r="Q53">
        <v>186</v>
      </c>
      <c r="R53">
        <v>0</v>
      </c>
      <c r="S53">
        <v>0</v>
      </c>
      <c r="T53">
        <v>0</v>
      </c>
      <c r="U53">
        <v>94</v>
      </c>
      <c r="V53">
        <v>0</v>
      </c>
      <c r="W53" t="s">
        <v>170</v>
      </c>
      <c r="X53">
        <v>33</v>
      </c>
      <c r="Y53" s="56">
        <v>1657.41</v>
      </c>
      <c r="Z53">
        <v>298.33999999999997</v>
      </c>
      <c r="AA53">
        <v>1359.07</v>
      </c>
    </row>
    <row r="54" spans="1:27">
      <c r="A54" t="s">
        <v>54</v>
      </c>
      <c r="B54" t="s">
        <v>55</v>
      </c>
      <c r="C54" t="s">
        <v>205</v>
      </c>
      <c r="D54" t="s">
        <v>206</v>
      </c>
      <c r="E54" t="s">
        <v>207</v>
      </c>
      <c r="F54" t="s">
        <v>208</v>
      </c>
      <c r="G54" t="s">
        <v>66</v>
      </c>
      <c r="H54">
        <v>7.95</v>
      </c>
      <c r="I54">
        <v>7.95</v>
      </c>
      <c r="K54">
        <v>0</v>
      </c>
      <c r="L54">
        <v>0</v>
      </c>
      <c r="M54" s="56">
        <v>0</v>
      </c>
      <c r="N54">
        <v>120</v>
      </c>
      <c r="P54">
        <v>0</v>
      </c>
      <c r="Q54">
        <v>105</v>
      </c>
      <c r="R54">
        <v>1</v>
      </c>
      <c r="S54">
        <v>0</v>
      </c>
      <c r="T54">
        <v>0</v>
      </c>
      <c r="U54">
        <v>14</v>
      </c>
      <c r="V54">
        <v>0</v>
      </c>
      <c r="W54">
        <v>0</v>
      </c>
      <c r="Z54">
        <v>0</v>
      </c>
      <c r="AA54">
        <v>0</v>
      </c>
    </row>
    <row r="55" spans="1:27">
      <c r="A55" t="s">
        <v>54</v>
      </c>
      <c r="B55" t="s">
        <v>55</v>
      </c>
      <c r="C55" t="s">
        <v>209</v>
      </c>
      <c r="D55" t="s">
        <v>210</v>
      </c>
      <c r="E55" t="s">
        <v>211</v>
      </c>
      <c r="F55" t="s">
        <v>212</v>
      </c>
      <c r="G55" t="s">
        <v>66</v>
      </c>
      <c r="H55">
        <v>7.95</v>
      </c>
      <c r="I55">
        <v>7.95</v>
      </c>
      <c r="K55">
        <v>0</v>
      </c>
      <c r="L55">
        <v>0</v>
      </c>
      <c r="M55" s="56">
        <v>-1</v>
      </c>
      <c r="N55">
        <v>1034</v>
      </c>
      <c r="P55">
        <v>0</v>
      </c>
      <c r="Q55">
        <v>875</v>
      </c>
      <c r="R55">
        <v>73</v>
      </c>
      <c r="S55">
        <v>70</v>
      </c>
      <c r="T55">
        <v>0</v>
      </c>
      <c r="U55">
        <v>16</v>
      </c>
      <c r="V55">
        <v>0</v>
      </c>
      <c r="W55" t="s">
        <v>61</v>
      </c>
      <c r="X55">
        <v>14</v>
      </c>
      <c r="Y55" s="56">
        <v>-0.12</v>
      </c>
      <c r="Z55">
        <v>0</v>
      </c>
      <c r="AA55">
        <v>-0.12</v>
      </c>
    </row>
    <row r="56" spans="1:27">
      <c r="A56" t="s">
        <v>54</v>
      </c>
      <c r="B56" t="s">
        <v>55</v>
      </c>
      <c r="C56" t="s">
        <v>213</v>
      </c>
      <c r="D56" t="s">
        <v>214</v>
      </c>
      <c r="E56" t="s">
        <v>211</v>
      </c>
      <c r="F56" t="s">
        <v>212</v>
      </c>
      <c r="G56" t="s">
        <v>60</v>
      </c>
      <c r="H56">
        <v>8.9499999999999993</v>
      </c>
      <c r="I56">
        <v>8.9499999999999993</v>
      </c>
      <c r="K56">
        <v>0</v>
      </c>
      <c r="L56">
        <v>0</v>
      </c>
      <c r="M56" s="56">
        <v>2</v>
      </c>
      <c r="N56">
        <v>221</v>
      </c>
      <c r="P56">
        <v>0</v>
      </c>
      <c r="Q56">
        <v>84</v>
      </c>
      <c r="R56">
        <v>0</v>
      </c>
      <c r="S56">
        <v>0</v>
      </c>
      <c r="T56">
        <v>0</v>
      </c>
      <c r="U56">
        <v>137</v>
      </c>
      <c r="V56">
        <v>130</v>
      </c>
      <c r="W56" t="s">
        <v>61</v>
      </c>
      <c r="X56">
        <v>4</v>
      </c>
      <c r="Y56" s="56">
        <v>13.95</v>
      </c>
      <c r="Z56">
        <v>2.5099999999999998</v>
      </c>
      <c r="AA56">
        <v>11.44</v>
      </c>
    </row>
    <row r="57" spans="1:27">
      <c r="A57" t="s">
        <v>54</v>
      </c>
      <c r="B57" t="s">
        <v>55</v>
      </c>
      <c r="C57" t="s">
        <v>215</v>
      </c>
      <c r="D57" t="s">
        <v>216</v>
      </c>
      <c r="E57" t="s">
        <v>217</v>
      </c>
      <c r="F57" t="s">
        <v>218</v>
      </c>
      <c r="G57" t="s">
        <v>66</v>
      </c>
      <c r="H57">
        <v>7.95</v>
      </c>
      <c r="I57">
        <v>7.95</v>
      </c>
      <c r="K57">
        <v>0</v>
      </c>
      <c r="L57">
        <v>0</v>
      </c>
      <c r="M57" s="56">
        <v>0</v>
      </c>
      <c r="N57">
        <v>-433</v>
      </c>
      <c r="P57">
        <v>0</v>
      </c>
      <c r="Q57">
        <v>122</v>
      </c>
      <c r="R57">
        <v>8</v>
      </c>
      <c r="S57">
        <v>8</v>
      </c>
      <c r="T57">
        <v>0</v>
      </c>
      <c r="U57">
        <v>-571</v>
      </c>
      <c r="V57">
        <v>0</v>
      </c>
      <c r="W57" t="s">
        <v>61</v>
      </c>
      <c r="X57">
        <v>2</v>
      </c>
      <c r="Z57">
        <v>0</v>
      </c>
      <c r="AA57">
        <v>0</v>
      </c>
    </row>
    <row r="58" spans="1:27">
      <c r="A58" t="s">
        <v>54</v>
      </c>
      <c r="B58" t="s">
        <v>55</v>
      </c>
      <c r="C58" t="s">
        <v>219</v>
      </c>
      <c r="D58" t="s">
        <v>220</v>
      </c>
      <c r="E58" t="s">
        <v>217</v>
      </c>
      <c r="F58" t="s">
        <v>218</v>
      </c>
      <c r="G58" t="s">
        <v>60</v>
      </c>
      <c r="H58">
        <v>7.95</v>
      </c>
      <c r="I58">
        <v>7.95</v>
      </c>
      <c r="K58">
        <v>0</v>
      </c>
      <c r="L58">
        <v>0</v>
      </c>
      <c r="M58" s="56">
        <v>0</v>
      </c>
      <c r="N58">
        <v>55</v>
      </c>
      <c r="P58">
        <v>0</v>
      </c>
      <c r="Q58">
        <v>44</v>
      </c>
      <c r="R58">
        <v>2</v>
      </c>
      <c r="S58">
        <v>1</v>
      </c>
      <c r="T58">
        <v>0</v>
      </c>
      <c r="U58">
        <v>8</v>
      </c>
      <c r="V58">
        <v>8</v>
      </c>
      <c r="W58" t="s">
        <v>61</v>
      </c>
      <c r="Z58">
        <v>0</v>
      </c>
      <c r="AA58">
        <v>0</v>
      </c>
    </row>
    <row r="59" spans="1:27">
      <c r="A59" t="s">
        <v>54</v>
      </c>
      <c r="B59" t="s">
        <v>55</v>
      </c>
      <c r="C59" t="s">
        <v>221</v>
      </c>
      <c r="D59" t="s">
        <v>222</v>
      </c>
      <c r="E59" t="s">
        <v>223</v>
      </c>
      <c r="F59" t="s">
        <v>224</v>
      </c>
      <c r="G59" t="s">
        <v>66</v>
      </c>
      <c r="H59">
        <v>7.95</v>
      </c>
      <c r="I59">
        <v>7.95</v>
      </c>
      <c r="K59">
        <v>0</v>
      </c>
      <c r="L59">
        <v>0</v>
      </c>
      <c r="M59" s="56">
        <v>0</v>
      </c>
      <c r="N59">
        <v>-5</v>
      </c>
      <c r="P59">
        <v>0</v>
      </c>
      <c r="Q59">
        <v>19</v>
      </c>
      <c r="R59">
        <v>0</v>
      </c>
      <c r="S59">
        <v>0</v>
      </c>
      <c r="T59">
        <v>0</v>
      </c>
      <c r="U59">
        <v>-24</v>
      </c>
      <c r="V59">
        <v>0</v>
      </c>
      <c r="W59" t="s">
        <v>61</v>
      </c>
      <c r="X59">
        <v>1</v>
      </c>
      <c r="Z59">
        <v>0</v>
      </c>
      <c r="AA59">
        <v>0</v>
      </c>
    </row>
    <row r="60" spans="1:27">
      <c r="A60" t="s">
        <v>54</v>
      </c>
      <c r="B60" t="s">
        <v>55</v>
      </c>
      <c r="C60" t="s">
        <v>225</v>
      </c>
      <c r="D60" t="s">
        <v>226</v>
      </c>
      <c r="E60" t="s">
        <v>227</v>
      </c>
      <c r="F60" t="s">
        <v>228</v>
      </c>
      <c r="G60" t="s">
        <v>229</v>
      </c>
      <c r="H60">
        <v>8.9499999999999993</v>
      </c>
      <c r="I60">
        <v>8.9499999999999993</v>
      </c>
      <c r="K60">
        <v>0</v>
      </c>
      <c r="L60">
        <v>0</v>
      </c>
      <c r="M60" s="56">
        <v>0</v>
      </c>
      <c r="N60">
        <v>59</v>
      </c>
      <c r="P60">
        <v>0</v>
      </c>
      <c r="Q60">
        <v>99</v>
      </c>
      <c r="R60">
        <v>1</v>
      </c>
      <c r="S60">
        <v>4</v>
      </c>
      <c r="T60">
        <v>0</v>
      </c>
      <c r="U60">
        <v>-45</v>
      </c>
      <c r="V60">
        <v>0</v>
      </c>
      <c r="W60">
        <v>0</v>
      </c>
      <c r="Z60">
        <v>0</v>
      </c>
      <c r="AA60">
        <v>0</v>
      </c>
    </row>
    <row r="61" spans="1:27">
      <c r="A61" t="s">
        <v>54</v>
      </c>
      <c r="B61" t="s">
        <v>55</v>
      </c>
      <c r="C61" t="s">
        <v>230</v>
      </c>
      <c r="D61" t="s">
        <v>231</v>
      </c>
      <c r="E61" t="s">
        <v>232</v>
      </c>
      <c r="F61" t="s">
        <v>233</v>
      </c>
      <c r="G61" t="s">
        <v>66</v>
      </c>
      <c r="H61">
        <v>7.95</v>
      </c>
      <c r="I61">
        <v>7.95</v>
      </c>
      <c r="K61">
        <v>0</v>
      </c>
      <c r="L61">
        <v>0</v>
      </c>
      <c r="M61" s="56">
        <v>0</v>
      </c>
      <c r="N61">
        <v>-182</v>
      </c>
      <c r="P61">
        <v>0</v>
      </c>
      <c r="Q61">
        <v>44</v>
      </c>
      <c r="R61">
        <v>3</v>
      </c>
      <c r="S61">
        <v>2</v>
      </c>
      <c r="T61">
        <v>0</v>
      </c>
      <c r="U61">
        <v>-231</v>
      </c>
      <c r="V61">
        <v>0</v>
      </c>
      <c r="W61">
        <v>0</v>
      </c>
      <c r="X61">
        <v>3</v>
      </c>
      <c r="Z61">
        <v>0</v>
      </c>
      <c r="AA61">
        <v>0</v>
      </c>
    </row>
    <row r="62" spans="1:27">
      <c r="A62" t="s">
        <v>54</v>
      </c>
      <c r="B62" t="s">
        <v>55</v>
      </c>
      <c r="C62" t="s">
        <v>234</v>
      </c>
      <c r="D62" t="s">
        <v>235</v>
      </c>
      <c r="E62" t="s">
        <v>236</v>
      </c>
      <c r="F62" t="s">
        <v>237</v>
      </c>
      <c r="G62">
        <v>12</v>
      </c>
      <c r="H62">
        <v>3.5</v>
      </c>
      <c r="I62">
        <v>3.5</v>
      </c>
      <c r="K62">
        <v>0</v>
      </c>
      <c r="L62">
        <v>0</v>
      </c>
      <c r="M62" s="56">
        <v>0</v>
      </c>
      <c r="N62">
        <v>200</v>
      </c>
      <c r="P62">
        <v>0</v>
      </c>
      <c r="Q62">
        <v>145</v>
      </c>
      <c r="R62">
        <v>4</v>
      </c>
      <c r="S62">
        <v>0</v>
      </c>
      <c r="T62">
        <v>0</v>
      </c>
      <c r="U62">
        <v>51</v>
      </c>
      <c r="V62">
        <v>48</v>
      </c>
      <c r="W62" t="s">
        <v>61</v>
      </c>
      <c r="X62">
        <v>1</v>
      </c>
      <c r="Z62">
        <v>0</v>
      </c>
      <c r="AA62">
        <v>0</v>
      </c>
    </row>
    <row r="63" spans="1:27">
      <c r="A63" t="s">
        <v>54</v>
      </c>
      <c r="B63" t="s">
        <v>55</v>
      </c>
      <c r="C63" t="s">
        <v>238</v>
      </c>
      <c r="D63" t="s">
        <v>239</v>
      </c>
      <c r="E63" t="s">
        <v>211</v>
      </c>
      <c r="F63" t="s">
        <v>240</v>
      </c>
      <c r="G63" t="s">
        <v>125</v>
      </c>
      <c r="H63">
        <v>8.9499999999999993</v>
      </c>
      <c r="I63">
        <v>8.9499999999999993</v>
      </c>
      <c r="K63">
        <v>0</v>
      </c>
      <c r="L63">
        <v>0</v>
      </c>
      <c r="M63" s="56">
        <v>1</v>
      </c>
      <c r="N63">
        <v>450</v>
      </c>
      <c r="P63">
        <v>0</v>
      </c>
      <c r="Q63">
        <v>447</v>
      </c>
      <c r="R63">
        <v>4</v>
      </c>
      <c r="S63">
        <v>0</v>
      </c>
      <c r="T63">
        <v>0</v>
      </c>
      <c r="U63">
        <v>-1</v>
      </c>
      <c r="V63">
        <v>0</v>
      </c>
      <c r="W63">
        <v>0</v>
      </c>
      <c r="X63">
        <v>4</v>
      </c>
      <c r="Y63" s="56">
        <v>7.34</v>
      </c>
      <c r="Z63">
        <v>1.32</v>
      </c>
      <c r="AA63">
        <v>6.02</v>
      </c>
    </row>
    <row r="64" spans="1:27">
      <c r="A64" t="s">
        <v>54</v>
      </c>
      <c r="B64" t="s">
        <v>55</v>
      </c>
      <c r="C64" t="s">
        <v>241</v>
      </c>
      <c r="D64" t="s">
        <v>242</v>
      </c>
      <c r="E64" t="s">
        <v>211</v>
      </c>
      <c r="F64" t="s">
        <v>240</v>
      </c>
      <c r="G64" t="s">
        <v>66</v>
      </c>
      <c r="H64">
        <v>2.75</v>
      </c>
      <c r="I64">
        <v>2.75</v>
      </c>
      <c r="K64">
        <v>0</v>
      </c>
      <c r="L64">
        <v>0</v>
      </c>
      <c r="M64" s="56">
        <v>1</v>
      </c>
      <c r="N64">
        <v>2587</v>
      </c>
      <c r="P64">
        <v>0</v>
      </c>
      <c r="Q64">
        <v>2240</v>
      </c>
      <c r="R64">
        <v>34</v>
      </c>
      <c r="S64">
        <v>60</v>
      </c>
      <c r="T64">
        <v>0</v>
      </c>
      <c r="U64">
        <v>253</v>
      </c>
      <c r="V64">
        <v>119</v>
      </c>
      <c r="W64" t="s">
        <v>61</v>
      </c>
      <c r="X64">
        <v>131</v>
      </c>
      <c r="Y64" s="56">
        <v>1.84</v>
      </c>
      <c r="Z64">
        <v>0.33</v>
      </c>
      <c r="AA64">
        <v>1.51</v>
      </c>
    </row>
    <row r="65" spans="1:27">
      <c r="A65" t="s">
        <v>54</v>
      </c>
      <c r="B65" t="s">
        <v>55</v>
      </c>
      <c r="C65" t="s">
        <v>243</v>
      </c>
      <c r="D65" t="s">
        <v>244</v>
      </c>
      <c r="E65" t="s">
        <v>64</v>
      </c>
      <c r="F65" t="s">
        <v>245</v>
      </c>
      <c r="G65">
        <v>7</v>
      </c>
      <c r="H65">
        <v>2.75</v>
      </c>
      <c r="I65">
        <v>2.75</v>
      </c>
      <c r="K65">
        <v>0</v>
      </c>
      <c r="L65">
        <v>0</v>
      </c>
      <c r="M65" s="56">
        <v>0</v>
      </c>
      <c r="N65">
        <v>339</v>
      </c>
      <c r="P65">
        <v>0</v>
      </c>
      <c r="Q65">
        <v>332</v>
      </c>
      <c r="R65">
        <v>2</v>
      </c>
      <c r="S65">
        <v>0</v>
      </c>
      <c r="T65">
        <v>0</v>
      </c>
      <c r="U65">
        <v>5</v>
      </c>
      <c r="V65">
        <v>5</v>
      </c>
      <c r="W65" t="s">
        <v>61</v>
      </c>
      <c r="Z65">
        <v>0</v>
      </c>
      <c r="AA65">
        <v>0</v>
      </c>
    </row>
    <row r="66" spans="1:27">
      <c r="A66" t="s">
        <v>54</v>
      </c>
      <c r="B66" t="s">
        <v>55</v>
      </c>
      <c r="C66" t="s">
        <v>246</v>
      </c>
      <c r="D66" t="s">
        <v>247</v>
      </c>
      <c r="E66" t="s">
        <v>64</v>
      </c>
      <c r="F66" t="s">
        <v>248</v>
      </c>
      <c r="G66" t="s">
        <v>66</v>
      </c>
      <c r="H66">
        <v>6.95</v>
      </c>
      <c r="I66">
        <v>6.95</v>
      </c>
      <c r="K66">
        <v>0</v>
      </c>
      <c r="L66">
        <v>0</v>
      </c>
      <c r="M66" s="56">
        <v>0</v>
      </c>
      <c r="N66">
        <v>2493</v>
      </c>
      <c r="P66">
        <v>0</v>
      </c>
      <c r="Q66">
        <v>2293</v>
      </c>
      <c r="R66">
        <v>21</v>
      </c>
      <c r="S66">
        <v>160</v>
      </c>
      <c r="T66">
        <v>0</v>
      </c>
      <c r="U66">
        <v>19</v>
      </c>
      <c r="V66">
        <v>19</v>
      </c>
      <c r="W66" t="s">
        <v>61</v>
      </c>
      <c r="X66">
        <v>-28</v>
      </c>
      <c r="Z66">
        <v>0</v>
      </c>
      <c r="AA66">
        <v>0</v>
      </c>
    </row>
    <row r="67" spans="1:27">
      <c r="A67" t="s">
        <v>54</v>
      </c>
      <c r="B67" t="s">
        <v>55</v>
      </c>
      <c r="C67" t="s">
        <v>249</v>
      </c>
      <c r="D67" t="s">
        <v>250</v>
      </c>
      <c r="E67" t="s">
        <v>64</v>
      </c>
      <c r="F67" t="s">
        <v>248</v>
      </c>
      <c r="G67" t="s">
        <v>60</v>
      </c>
      <c r="H67">
        <v>8.9499999999999993</v>
      </c>
      <c r="I67">
        <v>8.9499999999999993</v>
      </c>
      <c r="K67">
        <v>0</v>
      </c>
      <c r="L67">
        <v>0</v>
      </c>
      <c r="M67" s="56">
        <v>3</v>
      </c>
      <c r="N67">
        <v>860</v>
      </c>
      <c r="P67">
        <v>0</v>
      </c>
      <c r="Q67">
        <v>780</v>
      </c>
      <c r="R67">
        <v>3</v>
      </c>
      <c r="S67">
        <v>10</v>
      </c>
      <c r="T67">
        <v>0</v>
      </c>
      <c r="U67">
        <v>67</v>
      </c>
      <c r="V67">
        <v>0</v>
      </c>
      <c r="W67" t="s">
        <v>61</v>
      </c>
      <c r="X67">
        <v>52</v>
      </c>
      <c r="Y67" s="56">
        <v>17.940000000000001</v>
      </c>
      <c r="Z67">
        <v>3.23</v>
      </c>
      <c r="AA67">
        <v>14.71</v>
      </c>
    </row>
    <row r="68" spans="1:27">
      <c r="A68" t="s">
        <v>54</v>
      </c>
      <c r="B68" t="s">
        <v>55</v>
      </c>
      <c r="C68" t="s">
        <v>251</v>
      </c>
      <c r="D68" t="s">
        <v>252</v>
      </c>
      <c r="E68" t="s">
        <v>253</v>
      </c>
      <c r="F68" t="s">
        <v>254</v>
      </c>
      <c r="G68" t="s">
        <v>66</v>
      </c>
      <c r="H68">
        <v>2.75</v>
      </c>
      <c r="I68">
        <v>2.75</v>
      </c>
      <c r="K68">
        <v>0</v>
      </c>
      <c r="L68">
        <v>0</v>
      </c>
      <c r="M68" s="56">
        <v>0</v>
      </c>
      <c r="N68">
        <v>142</v>
      </c>
      <c r="P68">
        <v>0</v>
      </c>
      <c r="Q68">
        <v>136</v>
      </c>
      <c r="R68">
        <v>9</v>
      </c>
      <c r="S68">
        <v>13</v>
      </c>
      <c r="T68">
        <v>0</v>
      </c>
      <c r="U68">
        <v>-16</v>
      </c>
      <c r="V68">
        <v>0</v>
      </c>
      <c r="W68">
        <v>0</v>
      </c>
      <c r="X68">
        <v>4</v>
      </c>
      <c r="Z68">
        <v>0</v>
      </c>
      <c r="AA68">
        <v>0</v>
      </c>
    </row>
    <row r="69" spans="1:27">
      <c r="A69" t="s">
        <v>54</v>
      </c>
      <c r="B69" t="s">
        <v>55</v>
      </c>
      <c r="C69" t="s">
        <v>255</v>
      </c>
      <c r="D69" t="s">
        <v>256</v>
      </c>
      <c r="E69" t="s">
        <v>64</v>
      </c>
      <c r="F69" t="s">
        <v>257</v>
      </c>
      <c r="G69">
        <v>7</v>
      </c>
      <c r="H69">
        <v>2.75</v>
      </c>
      <c r="I69">
        <v>2.75</v>
      </c>
      <c r="K69">
        <v>0</v>
      </c>
      <c r="L69">
        <v>0</v>
      </c>
      <c r="M69" s="56">
        <v>0</v>
      </c>
      <c r="N69">
        <v>400</v>
      </c>
      <c r="P69">
        <v>0</v>
      </c>
      <c r="Q69">
        <v>407</v>
      </c>
      <c r="R69">
        <v>4</v>
      </c>
      <c r="S69">
        <v>0</v>
      </c>
      <c r="T69">
        <v>0</v>
      </c>
      <c r="U69">
        <v>-11</v>
      </c>
      <c r="V69">
        <v>0</v>
      </c>
      <c r="W69">
        <v>0</v>
      </c>
      <c r="Z69">
        <v>0</v>
      </c>
      <c r="AA69">
        <v>0</v>
      </c>
    </row>
    <row r="70" spans="1:27">
      <c r="A70" t="s">
        <v>54</v>
      </c>
      <c r="B70" t="s">
        <v>55</v>
      </c>
      <c r="C70" t="s">
        <v>258</v>
      </c>
      <c r="D70" t="s">
        <v>259</v>
      </c>
      <c r="E70" t="s">
        <v>260</v>
      </c>
      <c r="F70" t="s">
        <v>261</v>
      </c>
      <c r="G70">
        <v>12</v>
      </c>
      <c r="H70">
        <v>3.75</v>
      </c>
      <c r="I70">
        <v>3.75</v>
      </c>
      <c r="K70">
        <v>0</v>
      </c>
      <c r="L70">
        <v>0</v>
      </c>
      <c r="M70" s="56">
        <v>0</v>
      </c>
      <c r="N70">
        <v>345</v>
      </c>
      <c r="P70">
        <v>0</v>
      </c>
      <c r="Q70">
        <v>336</v>
      </c>
      <c r="R70">
        <v>6</v>
      </c>
      <c r="S70">
        <v>0</v>
      </c>
      <c r="T70">
        <v>0</v>
      </c>
      <c r="U70">
        <v>3</v>
      </c>
      <c r="V70">
        <v>2</v>
      </c>
      <c r="W70" t="s">
        <v>61</v>
      </c>
      <c r="X70">
        <v>1</v>
      </c>
      <c r="Z70">
        <v>0</v>
      </c>
      <c r="AA70">
        <v>0</v>
      </c>
    </row>
    <row r="71" spans="1:27">
      <c r="A71" t="s">
        <v>54</v>
      </c>
      <c r="B71" t="s">
        <v>55</v>
      </c>
      <c r="C71" t="s">
        <v>262</v>
      </c>
      <c r="D71" t="s">
        <v>263</v>
      </c>
      <c r="E71" t="s">
        <v>137</v>
      </c>
      <c r="F71" t="s">
        <v>264</v>
      </c>
      <c r="G71">
        <v>7</v>
      </c>
      <c r="H71">
        <v>2.75</v>
      </c>
      <c r="I71">
        <v>2.75</v>
      </c>
      <c r="K71">
        <v>0</v>
      </c>
      <c r="L71">
        <v>0</v>
      </c>
      <c r="M71" s="56">
        <v>0</v>
      </c>
      <c r="N71">
        <v>89</v>
      </c>
      <c r="P71">
        <v>0</v>
      </c>
      <c r="Q71">
        <v>85</v>
      </c>
      <c r="R71">
        <v>2</v>
      </c>
      <c r="S71">
        <v>0</v>
      </c>
      <c r="T71">
        <v>0</v>
      </c>
      <c r="U71">
        <v>2</v>
      </c>
      <c r="V71">
        <v>0</v>
      </c>
      <c r="W71">
        <v>0</v>
      </c>
      <c r="Z71">
        <v>0</v>
      </c>
      <c r="AA71">
        <v>0</v>
      </c>
    </row>
    <row r="72" spans="1:27">
      <c r="A72" t="s">
        <v>54</v>
      </c>
      <c r="B72" t="s">
        <v>55</v>
      </c>
      <c r="C72" t="s">
        <v>265</v>
      </c>
      <c r="D72" t="s">
        <v>266</v>
      </c>
      <c r="E72" t="s">
        <v>64</v>
      </c>
      <c r="F72" t="s">
        <v>267</v>
      </c>
      <c r="G72" t="s">
        <v>66</v>
      </c>
      <c r="H72">
        <v>6.95</v>
      </c>
      <c r="I72">
        <v>6.95</v>
      </c>
      <c r="K72">
        <v>0</v>
      </c>
      <c r="L72">
        <v>0</v>
      </c>
      <c r="M72" s="56">
        <v>0</v>
      </c>
      <c r="N72">
        <v>4599</v>
      </c>
      <c r="P72">
        <v>0</v>
      </c>
      <c r="Q72">
        <v>4058</v>
      </c>
      <c r="R72">
        <v>110</v>
      </c>
      <c r="S72">
        <v>123</v>
      </c>
      <c r="T72">
        <v>0</v>
      </c>
      <c r="U72">
        <v>308</v>
      </c>
      <c r="V72">
        <v>215</v>
      </c>
      <c r="W72" t="s">
        <v>61</v>
      </c>
      <c r="X72">
        <v>93</v>
      </c>
      <c r="Z72">
        <v>0</v>
      </c>
      <c r="AA72">
        <v>0</v>
      </c>
    </row>
    <row r="73" spans="1:27">
      <c r="A73" t="s">
        <v>54</v>
      </c>
      <c r="B73" t="s">
        <v>55</v>
      </c>
      <c r="C73" t="s">
        <v>268</v>
      </c>
      <c r="D73" t="s">
        <v>269</v>
      </c>
      <c r="E73" t="s">
        <v>64</v>
      </c>
      <c r="F73" t="s">
        <v>267</v>
      </c>
      <c r="G73" t="s">
        <v>60</v>
      </c>
      <c r="H73">
        <v>8.9499999999999993</v>
      </c>
      <c r="I73">
        <v>8.9499999999999993</v>
      </c>
      <c r="K73">
        <v>0</v>
      </c>
      <c r="L73">
        <v>0</v>
      </c>
      <c r="M73" s="56">
        <v>1</v>
      </c>
      <c r="N73">
        <v>1393</v>
      </c>
      <c r="P73">
        <v>0</v>
      </c>
      <c r="Q73">
        <v>1379</v>
      </c>
      <c r="R73">
        <v>5</v>
      </c>
      <c r="S73">
        <v>3</v>
      </c>
      <c r="T73">
        <v>0</v>
      </c>
      <c r="U73">
        <v>6</v>
      </c>
      <c r="V73">
        <v>0</v>
      </c>
      <c r="W73">
        <v>0</v>
      </c>
      <c r="X73">
        <v>11</v>
      </c>
      <c r="Y73" s="56">
        <v>6.61</v>
      </c>
      <c r="Z73">
        <v>1.19</v>
      </c>
      <c r="AA73">
        <v>5.42</v>
      </c>
    </row>
    <row r="74" spans="1:27">
      <c r="A74" t="s">
        <v>54</v>
      </c>
      <c r="B74" t="s">
        <v>55</v>
      </c>
      <c r="C74" t="s">
        <v>270</v>
      </c>
      <c r="D74" t="s">
        <v>271</v>
      </c>
      <c r="E74" t="s">
        <v>272</v>
      </c>
      <c r="F74" t="s">
        <v>273</v>
      </c>
      <c r="G74" t="s">
        <v>66</v>
      </c>
      <c r="H74">
        <v>0.99</v>
      </c>
      <c r="I74">
        <v>0.99</v>
      </c>
      <c r="K74">
        <v>0</v>
      </c>
      <c r="L74">
        <v>0</v>
      </c>
      <c r="M74" s="56">
        <v>0</v>
      </c>
      <c r="N74">
        <v>356</v>
      </c>
      <c r="P74">
        <v>0</v>
      </c>
      <c r="Q74">
        <v>166</v>
      </c>
      <c r="R74">
        <v>58</v>
      </c>
      <c r="S74">
        <v>13</v>
      </c>
      <c r="T74">
        <v>0</v>
      </c>
      <c r="U74">
        <v>119</v>
      </c>
      <c r="V74">
        <v>73</v>
      </c>
      <c r="W74" t="s">
        <v>61</v>
      </c>
      <c r="X74">
        <v>46</v>
      </c>
      <c r="Z74">
        <v>0</v>
      </c>
      <c r="AA74">
        <v>0</v>
      </c>
    </row>
    <row r="75" spans="1:27">
      <c r="A75" t="s">
        <v>54</v>
      </c>
      <c r="B75" t="s">
        <v>55</v>
      </c>
      <c r="C75" t="s">
        <v>274</v>
      </c>
      <c r="D75" t="s">
        <v>275</v>
      </c>
      <c r="E75" t="s">
        <v>272</v>
      </c>
      <c r="F75" t="s">
        <v>273</v>
      </c>
      <c r="G75" t="s">
        <v>60</v>
      </c>
      <c r="H75">
        <v>8.9499999999999993</v>
      </c>
      <c r="I75">
        <v>8.9499999999999993</v>
      </c>
      <c r="K75">
        <v>0</v>
      </c>
      <c r="L75">
        <v>0</v>
      </c>
      <c r="M75" s="56">
        <v>0</v>
      </c>
      <c r="N75">
        <v>88</v>
      </c>
      <c r="P75">
        <v>0</v>
      </c>
      <c r="Q75">
        <v>74</v>
      </c>
      <c r="R75">
        <v>1</v>
      </c>
      <c r="S75">
        <v>1</v>
      </c>
      <c r="T75">
        <v>0</v>
      </c>
      <c r="U75">
        <v>12</v>
      </c>
      <c r="V75">
        <v>7</v>
      </c>
      <c r="W75" t="s">
        <v>61</v>
      </c>
      <c r="X75">
        <v>5</v>
      </c>
      <c r="Z75">
        <v>0</v>
      </c>
      <c r="AA75">
        <v>0</v>
      </c>
    </row>
    <row r="76" spans="1:27">
      <c r="A76" t="s">
        <v>54</v>
      </c>
      <c r="B76" t="s">
        <v>55</v>
      </c>
      <c r="C76" t="s">
        <v>276</v>
      </c>
      <c r="D76" t="s">
        <v>277</v>
      </c>
      <c r="E76" t="s">
        <v>278</v>
      </c>
      <c r="F76" t="s">
        <v>279</v>
      </c>
      <c r="G76">
        <v>7</v>
      </c>
      <c r="H76">
        <v>2.75</v>
      </c>
      <c r="I76">
        <v>2.75</v>
      </c>
      <c r="K76">
        <v>0</v>
      </c>
      <c r="L76">
        <v>0</v>
      </c>
      <c r="M76" s="56">
        <v>0</v>
      </c>
      <c r="N76">
        <v>200</v>
      </c>
      <c r="P76">
        <v>0</v>
      </c>
      <c r="Q76">
        <v>195</v>
      </c>
      <c r="R76">
        <v>2</v>
      </c>
      <c r="S76">
        <v>0</v>
      </c>
      <c r="T76">
        <v>0</v>
      </c>
      <c r="U76">
        <v>3</v>
      </c>
      <c r="V76">
        <v>0</v>
      </c>
      <c r="W76">
        <v>0</v>
      </c>
      <c r="Z76">
        <v>0</v>
      </c>
      <c r="AA76">
        <v>0</v>
      </c>
    </row>
    <row r="77" spans="1:27">
      <c r="A77" t="s">
        <v>54</v>
      </c>
      <c r="B77" t="s">
        <v>55</v>
      </c>
      <c r="C77" t="s">
        <v>280</v>
      </c>
      <c r="D77" t="s">
        <v>281</v>
      </c>
      <c r="E77" t="s">
        <v>282</v>
      </c>
      <c r="F77" t="s">
        <v>283</v>
      </c>
      <c r="G77" t="s">
        <v>66</v>
      </c>
      <c r="H77">
        <v>2.8</v>
      </c>
      <c r="I77">
        <v>2.8</v>
      </c>
      <c r="K77">
        <v>0</v>
      </c>
      <c r="L77">
        <v>0</v>
      </c>
      <c r="M77" s="56">
        <v>0</v>
      </c>
      <c r="N77">
        <v>833</v>
      </c>
      <c r="P77">
        <v>0</v>
      </c>
      <c r="Q77">
        <v>580</v>
      </c>
      <c r="R77">
        <v>7</v>
      </c>
      <c r="S77">
        <v>36</v>
      </c>
      <c r="T77">
        <v>0</v>
      </c>
      <c r="U77">
        <v>210</v>
      </c>
      <c r="V77">
        <v>187</v>
      </c>
      <c r="W77" t="s">
        <v>61</v>
      </c>
      <c r="X77">
        <v>23</v>
      </c>
      <c r="Z77">
        <v>0</v>
      </c>
      <c r="AA77">
        <v>0</v>
      </c>
    </row>
    <row r="78" spans="1:27">
      <c r="A78" t="s">
        <v>54</v>
      </c>
      <c r="B78" t="s">
        <v>55</v>
      </c>
      <c r="C78" t="s">
        <v>284</v>
      </c>
      <c r="D78" t="s">
        <v>285</v>
      </c>
      <c r="E78" t="s">
        <v>282</v>
      </c>
      <c r="F78" t="s">
        <v>283</v>
      </c>
      <c r="G78" t="s">
        <v>60</v>
      </c>
      <c r="H78">
        <v>8.9499999999999993</v>
      </c>
      <c r="I78">
        <v>8.9499999999999993</v>
      </c>
      <c r="K78">
        <v>0</v>
      </c>
      <c r="L78">
        <v>0</v>
      </c>
      <c r="M78" s="56">
        <v>0</v>
      </c>
      <c r="N78">
        <v>124</v>
      </c>
      <c r="P78">
        <v>0</v>
      </c>
      <c r="Q78">
        <v>109</v>
      </c>
      <c r="R78">
        <v>1</v>
      </c>
      <c r="S78">
        <v>0</v>
      </c>
      <c r="T78">
        <v>0</v>
      </c>
      <c r="U78">
        <v>14</v>
      </c>
      <c r="V78">
        <v>3</v>
      </c>
      <c r="W78" t="s">
        <v>61</v>
      </c>
      <c r="X78">
        <v>11</v>
      </c>
      <c r="Z78">
        <v>0</v>
      </c>
      <c r="AA78">
        <v>0</v>
      </c>
    </row>
    <row r="79" spans="1:27">
      <c r="A79" t="s">
        <v>54</v>
      </c>
      <c r="B79" t="s">
        <v>55</v>
      </c>
      <c r="C79" t="s">
        <v>286</v>
      </c>
      <c r="D79" t="s">
        <v>287</v>
      </c>
      <c r="E79" t="s">
        <v>211</v>
      </c>
      <c r="F79" t="s">
        <v>288</v>
      </c>
      <c r="G79" t="s">
        <v>125</v>
      </c>
      <c r="H79">
        <v>9.9499999999999993</v>
      </c>
      <c r="I79">
        <v>9.9499999999999993</v>
      </c>
      <c r="K79">
        <v>0</v>
      </c>
      <c r="L79">
        <v>0</v>
      </c>
      <c r="M79" s="56">
        <v>0</v>
      </c>
      <c r="N79">
        <v>280</v>
      </c>
      <c r="P79">
        <v>0</v>
      </c>
      <c r="Q79">
        <v>68</v>
      </c>
      <c r="R79">
        <v>1</v>
      </c>
      <c r="S79">
        <v>0</v>
      </c>
      <c r="T79">
        <v>0</v>
      </c>
      <c r="U79">
        <v>211</v>
      </c>
      <c r="V79">
        <v>206</v>
      </c>
      <c r="W79" t="s">
        <v>61</v>
      </c>
      <c r="X79">
        <v>5</v>
      </c>
      <c r="Z79">
        <v>0</v>
      </c>
      <c r="AA79">
        <v>0</v>
      </c>
    </row>
    <row r="80" spans="1:27">
      <c r="A80" t="s">
        <v>54</v>
      </c>
      <c r="B80" t="s">
        <v>55</v>
      </c>
      <c r="C80" t="s">
        <v>289</v>
      </c>
      <c r="D80" t="s">
        <v>290</v>
      </c>
      <c r="E80" t="s">
        <v>211</v>
      </c>
      <c r="F80" t="s">
        <v>291</v>
      </c>
      <c r="G80" t="s">
        <v>125</v>
      </c>
      <c r="H80">
        <v>9.9499999999999993</v>
      </c>
      <c r="I80">
        <v>9.9499999999999993</v>
      </c>
      <c r="K80">
        <v>0</v>
      </c>
      <c r="L80">
        <v>0</v>
      </c>
      <c r="M80" s="56">
        <v>0</v>
      </c>
      <c r="N80">
        <v>281</v>
      </c>
      <c r="P80">
        <v>0</v>
      </c>
      <c r="Q80">
        <v>66</v>
      </c>
      <c r="R80">
        <v>1</v>
      </c>
      <c r="S80">
        <v>0</v>
      </c>
      <c r="T80">
        <v>0</v>
      </c>
      <c r="U80">
        <v>214</v>
      </c>
      <c r="V80">
        <v>209</v>
      </c>
      <c r="W80" t="s">
        <v>61</v>
      </c>
      <c r="X80">
        <v>5</v>
      </c>
      <c r="Z80">
        <v>0</v>
      </c>
      <c r="AA80">
        <v>0</v>
      </c>
    </row>
    <row r="81" spans="1:27">
      <c r="A81" t="s">
        <v>54</v>
      </c>
      <c r="B81" t="s">
        <v>55</v>
      </c>
      <c r="C81" t="s">
        <v>292</v>
      </c>
      <c r="D81" t="s">
        <v>293</v>
      </c>
      <c r="E81" t="s">
        <v>64</v>
      </c>
      <c r="F81" t="s">
        <v>294</v>
      </c>
      <c r="G81" t="s">
        <v>66</v>
      </c>
      <c r="H81">
        <v>4.75</v>
      </c>
      <c r="I81">
        <v>4.75</v>
      </c>
      <c r="K81">
        <v>0</v>
      </c>
      <c r="L81">
        <v>0</v>
      </c>
      <c r="M81" s="56">
        <v>0</v>
      </c>
      <c r="N81">
        <v>971</v>
      </c>
      <c r="P81">
        <v>0</v>
      </c>
      <c r="Q81">
        <v>662</v>
      </c>
      <c r="R81">
        <v>8</v>
      </c>
      <c r="S81">
        <v>49</v>
      </c>
      <c r="T81">
        <v>0</v>
      </c>
      <c r="U81">
        <v>252</v>
      </c>
      <c r="V81">
        <v>202</v>
      </c>
      <c r="W81" t="s">
        <v>61</v>
      </c>
      <c r="X81">
        <v>50</v>
      </c>
      <c r="Z81">
        <v>0</v>
      </c>
      <c r="AA81">
        <v>0</v>
      </c>
    </row>
    <row r="82" spans="1:27">
      <c r="A82" t="s">
        <v>54</v>
      </c>
      <c r="B82" t="s">
        <v>55</v>
      </c>
      <c r="C82" t="s">
        <v>295</v>
      </c>
      <c r="D82" t="s">
        <v>296</v>
      </c>
      <c r="E82" t="s">
        <v>64</v>
      </c>
      <c r="F82" t="s">
        <v>294</v>
      </c>
      <c r="G82" t="s">
        <v>297</v>
      </c>
      <c r="H82">
        <v>6.5</v>
      </c>
      <c r="I82">
        <v>6.5</v>
      </c>
      <c r="K82">
        <v>0</v>
      </c>
      <c r="L82">
        <v>0</v>
      </c>
      <c r="M82" s="56">
        <v>0</v>
      </c>
      <c r="N82">
        <v>423</v>
      </c>
      <c r="P82">
        <v>0</v>
      </c>
      <c r="Q82">
        <v>396</v>
      </c>
      <c r="R82">
        <v>1</v>
      </c>
      <c r="S82">
        <v>0</v>
      </c>
      <c r="T82">
        <v>0</v>
      </c>
      <c r="U82">
        <v>26</v>
      </c>
      <c r="V82">
        <v>15</v>
      </c>
      <c r="W82" t="s">
        <v>61</v>
      </c>
      <c r="X82">
        <v>11</v>
      </c>
      <c r="Z82">
        <v>0</v>
      </c>
      <c r="AA82">
        <v>0</v>
      </c>
    </row>
    <row r="83" spans="1:27">
      <c r="A83" t="s">
        <v>54</v>
      </c>
      <c r="B83" t="s">
        <v>55</v>
      </c>
      <c r="C83" t="s">
        <v>298</v>
      </c>
      <c r="D83" t="s">
        <v>299</v>
      </c>
      <c r="E83" t="s">
        <v>137</v>
      </c>
      <c r="F83" t="s">
        <v>300</v>
      </c>
      <c r="G83">
        <v>7</v>
      </c>
      <c r="H83">
        <v>2.75</v>
      </c>
      <c r="I83">
        <v>2.75</v>
      </c>
      <c r="K83">
        <v>0</v>
      </c>
      <c r="L83">
        <v>0</v>
      </c>
      <c r="M83" s="56">
        <v>1</v>
      </c>
      <c r="N83">
        <v>119</v>
      </c>
      <c r="P83">
        <v>0</v>
      </c>
      <c r="Q83">
        <v>62</v>
      </c>
      <c r="R83">
        <v>0</v>
      </c>
      <c r="S83">
        <v>1</v>
      </c>
      <c r="T83">
        <v>0</v>
      </c>
      <c r="U83">
        <v>56</v>
      </c>
      <c r="V83">
        <v>54</v>
      </c>
      <c r="W83" t="s">
        <v>61</v>
      </c>
      <c r="X83">
        <v>1</v>
      </c>
      <c r="Y83" s="56">
        <v>1.84</v>
      </c>
      <c r="Z83">
        <v>0.33</v>
      </c>
      <c r="AA83">
        <v>1.51</v>
      </c>
    </row>
    <row r="84" spans="1:27">
      <c r="A84" t="s">
        <v>54</v>
      </c>
      <c r="B84" t="s">
        <v>55</v>
      </c>
      <c r="C84" t="s">
        <v>301</v>
      </c>
      <c r="D84" t="s">
        <v>302</v>
      </c>
      <c r="E84" t="s">
        <v>303</v>
      </c>
      <c r="F84" t="s">
        <v>304</v>
      </c>
      <c r="G84" t="s">
        <v>305</v>
      </c>
      <c r="H84">
        <v>0.01</v>
      </c>
      <c r="I84">
        <v>0.01</v>
      </c>
      <c r="K84">
        <v>0</v>
      </c>
      <c r="L84">
        <v>0</v>
      </c>
      <c r="M84" s="56">
        <v>0</v>
      </c>
      <c r="N84">
        <v>475</v>
      </c>
      <c r="P84">
        <v>0</v>
      </c>
      <c r="Q84">
        <v>96</v>
      </c>
      <c r="R84">
        <v>140</v>
      </c>
      <c r="S84">
        <v>221</v>
      </c>
      <c r="T84">
        <v>0</v>
      </c>
      <c r="U84">
        <v>18</v>
      </c>
      <c r="V84">
        <v>0</v>
      </c>
      <c r="W84">
        <v>0</v>
      </c>
      <c r="X84">
        <v>-1</v>
      </c>
      <c r="Z84">
        <v>0</v>
      </c>
      <c r="AA84">
        <v>0</v>
      </c>
    </row>
    <row r="85" spans="1:27">
      <c r="A85" t="s">
        <v>54</v>
      </c>
      <c r="B85" t="s">
        <v>55</v>
      </c>
      <c r="C85" t="s">
        <v>306</v>
      </c>
      <c r="D85" t="s">
        <v>307</v>
      </c>
      <c r="E85" t="s">
        <v>137</v>
      </c>
      <c r="F85" t="s">
        <v>308</v>
      </c>
      <c r="G85" t="s">
        <v>66</v>
      </c>
      <c r="H85">
        <v>2.75</v>
      </c>
      <c r="I85">
        <v>2.75</v>
      </c>
      <c r="K85">
        <v>0</v>
      </c>
      <c r="L85">
        <v>0</v>
      </c>
      <c r="M85" s="56">
        <v>0</v>
      </c>
      <c r="N85">
        <v>710</v>
      </c>
      <c r="P85">
        <v>0</v>
      </c>
      <c r="Q85">
        <v>367</v>
      </c>
      <c r="R85">
        <v>0</v>
      </c>
      <c r="S85">
        <v>49</v>
      </c>
      <c r="T85">
        <v>0</v>
      </c>
      <c r="U85">
        <v>294</v>
      </c>
      <c r="V85">
        <v>280</v>
      </c>
      <c r="W85" t="s">
        <v>61</v>
      </c>
      <c r="X85">
        <v>13</v>
      </c>
      <c r="Z85">
        <v>0</v>
      </c>
      <c r="AA85">
        <v>0</v>
      </c>
    </row>
    <row r="86" spans="1:27">
      <c r="A86" t="s">
        <v>54</v>
      </c>
      <c r="B86" t="s">
        <v>55</v>
      </c>
      <c r="C86" t="s">
        <v>309</v>
      </c>
      <c r="D86" t="s">
        <v>310</v>
      </c>
      <c r="E86" t="s">
        <v>137</v>
      </c>
      <c r="F86" t="s">
        <v>308</v>
      </c>
      <c r="G86" t="s">
        <v>60</v>
      </c>
      <c r="H86">
        <v>8.9499999999999993</v>
      </c>
      <c r="I86">
        <v>8.9499999999999993</v>
      </c>
      <c r="K86">
        <v>0</v>
      </c>
      <c r="L86">
        <v>0</v>
      </c>
      <c r="M86" s="56">
        <v>0</v>
      </c>
      <c r="N86">
        <v>174</v>
      </c>
      <c r="P86">
        <v>0</v>
      </c>
      <c r="Q86">
        <v>160</v>
      </c>
      <c r="R86">
        <v>0</v>
      </c>
      <c r="S86">
        <v>0</v>
      </c>
      <c r="T86">
        <v>0</v>
      </c>
      <c r="U86">
        <v>14</v>
      </c>
      <c r="V86">
        <v>11</v>
      </c>
      <c r="W86" t="s">
        <v>61</v>
      </c>
      <c r="X86">
        <v>2</v>
      </c>
      <c r="Z86">
        <v>0</v>
      </c>
      <c r="AA86">
        <v>0</v>
      </c>
    </row>
    <row r="87" spans="1:27">
      <c r="A87" t="s">
        <v>54</v>
      </c>
      <c r="B87" t="s">
        <v>55</v>
      </c>
      <c r="C87" t="s">
        <v>311</v>
      </c>
      <c r="D87" t="s">
        <v>312</v>
      </c>
      <c r="E87" t="s">
        <v>64</v>
      </c>
      <c r="F87" t="s">
        <v>313</v>
      </c>
      <c r="G87" t="s">
        <v>66</v>
      </c>
      <c r="H87">
        <v>2.75</v>
      </c>
      <c r="I87">
        <v>2.75</v>
      </c>
      <c r="K87">
        <v>0</v>
      </c>
      <c r="L87">
        <v>0</v>
      </c>
      <c r="M87" s="56">
        <v>4</v>
      </c>
      <c r="N87">
        <v>555</v>
      </c>
      <c r="P87">
        <v>0</v>
      </c>
      <c r="Q87">
        <v>438</v>
      </c>
      <c r="R87">
        <v>8</v>
      </c>
      <c r="S87">
        <v>19</v>
      </c>
      <c r="T87">
        <v>0</v>
      </c>
      <c r="U87">
        <v>90</v>
      </c>
      <c r="V87">
        <v>73</v>
      </c>
      <c r="W87" t="s">
        <v>61</v>
      </c>
      <c r="X87">
        <v>10</v>
      </c>
      <c r="Y87" s="56">
        <v>7.74</v>
      </c>
      <c r="Z87">
        <v>1.39</v>
      </c>
      <c r="AA87">
        <v>6.35</v>
      </c>
    </row>
    <row r="88" spans="1:27">
      <c r="A88" t="s">
        <v>54</v>
      </c>
      <c r="B88" t="s">
        <v>55</v>
      </c>
      <c r="C88" t="s">
        <v>314</v>
      </c>
      <c r="D88" t="s">
        <v>315</v>
      </c>
      <c r="E88" t="s">
        <v>64</v>
      </c>
      <c r="F88" t="s">
        <v>313</v>
      </c>
      <c r="G88" t="s">
        <v>316</v>
      </c>
      <c r="H88">
        <v>6.25</v>
      </c>
      <c r="I88">
        <v>6.25</v>
      </c>
      <c r="K88">
        <v>0</v>
      </c>
      <c r="L88">
        <v>0</v>
      </c>
      <c r="M88" s="56">
        <v>2</v>
      </c>
      <c r="N88">
        <v>207</v>
      </c>
      <c r="P88">
        <v>0</v>
      </c>
      <c r="Q88">
        <v>168</v>
      </c>
      <c r="R88">
        <v>0</v>
      </c>
      <c r="S88">
        <v>0</v>
      </c>
      <c r="T88">
        <v>0</v>
      </c>
      <c r="U88">
        <v>39</v>
      </c>
      <c r="V88">
        <v>21</v>
      </c>
      <c r="W88" t="s">
        <v>61</v>
      </c>
      <c r="X88">
        <v>11</v>
      </c>
      <c r="Y88" s="56">
        <v>10.26</v>
      </c>
      <c r="Z88">
        <v>1.85</v>
      </c>
      <c r="AA88">
        <v>8.41</v>
      </c>
    </row>
    <row r="89" spans="1:27">
      <c r="A89" t="s">
        <v>54</v>
      </c>
      <c r="B89" t="s">
        <v>55</v>
      </c>
      <c r="C89" t="s">
        <v>317</v>
      </c>
      <c r="D89" t="s">
        <v>318</v>
      </c>
      <c r="E89" t="s">
        <v>319</v>
      </c>
      <c r="F89" t="s">
        <v>320</v>
      </c>
      <c r="G89" t="s">
        <v>66</v>
      </c>
      <c r="H89">
        <v>2.8</v>
      </c>
      <c r="I89">
        <v>2.8</v>
      </c>
      <c r="K89">
        <v>0</v>
      </c>
      <c r="L89">
        <v>0</v>
      </c>
      <c r="M89" s="56">
        <v>0</v>
      </c>
      <c r="N89">
        <v>301</v>
      </c>
      <c r="P89">
        <v>0</v>
      </c>
      <c r="Q89">
        <v>34</v>
      </c>
      <c r="R89">
        <v>3</v>
      </c>
      <c r="S89">
        <v>1</v>
      </c>
      <c r="T89">
        <v>0</v>
      </c>
      <c r="U89">
        <v>263</v>
      </c>
      <c r="V89">
        <v>251</v>
      </c>
      <c r="W89" t="s">
        <v>61</v>
      </c>
      <c r="X89">
        <v>12</v>
      </c>
      <c r="Z89">
        <v>0</v>
      </c>
      <c r="AA89">
        <v>0</v>
      </c>
    </row>
    <row r="90" spans="1:27">
      <c r="A90" t="s">
        <v>54</v>
      </c>
      <c r="B90" t="s">
        <v>55</v>
      </c>
      <c r="C90" t="s">
        <v>321</v>
      </c>
      <c r="D90" t="s">
        <v>322</v>
      </c>
      <c r="E90" t="s">
        <v>319</v>
      </c>
      <c r="F90" t="s">
        <v>320</v>
      </c>
      <c r="G90" t="s">
        <v>60</v>
      </c>
      <c r="H90">
        <v>8.9499999999999993</v>
      </c>
      <c r="I90">
        <v>8.9499999999999993</v>
      </c>
      <c r="K90">
        <v>0</v>
      </c>
      <c r="L90">
        <v>0</v>
      </c>
      <c r="M90" s="56">
        <v>0</v>
      </c>
      <c r="N90">
        <v>38</v>
      </c>
      <c r="P90">
        <v>0</v>
      </c>
      <c r="Q90">
        <v>28</v>
      </c>
      <c r="R90">
        <v>0</v>
      </c>
      <c r="S90">
        <v>0</v>
      </c>
      <c r="T90">
        <v>0</v>
      </c>
      <c r="U90">
        <v>10</v>
      </c>
      <c r="V90">
        <v>0</v>
      </c>
      <c r="W90">
        <v>0</v>
      </c>
      <c r="X90">
        <v>8</v>
      </c>
      <c r="Z90">
        <v>0</v>
      </c>
      <c r="AA90">
        <v>0</v>
      </c>
    </row>
    <row r="91" spans="1:27">
      <c r="A91" t="s">
        <v>54</v>
      </c>
      <c r="B91" t="s">
        <v>55</v>
      </c>
      <c r="C91" t="s">
        <v>323</v>
      </c>
      <c r="D91" t="s">
        <v>324</v>
      </c>
      <c r="E91" t="s">
        <v>121</v>
      </c>
      <c r="F91" t="s">
        <v>325</v>
      </c>
      <c r="G91" t="s">
        <v>66</v>
      </c>
      <c r="H91">
        <v>2.8</v>
      </c>
      <c r="I91">
        <v>2.8</v>
      </c>
      <c r="K91">
        <v>0</v>
      </c>
      <c r="L91">
        <v>0</v>
      </c>
      <c r="M91" s="56">
        <v>0</v>
      </c>
      <c r="N91">
        <v>637</v>
      </c>
      <c r="P91">
        <v>0</v>
      </c>
      <c r="Q91">
        <v>603</v>
      </c>
      <c r="R91">
        <v>2</v>
      </c>
      <c r="S91">
        <v>34</v>
      </c>
      <c r="T91">
        <v>0</v>
      </c>
      <c r="U91">
        <v>-2</v>
      </c>
      <c r="V91">
        <v>0</v>
      </c>
      <c r="W91">
        <v>0</v>
      </c>
      <c r="X91">
        <v>3</v>
      </c>
      <c r="Z91">
        <v>0</v>
      </c>
      <c r="AA91">
        <v>0</v>
      </c>
    </row>
    <row r="92" spans="1:27">
      <c r="A92" t="s">
        <v>54</v>
      </c>
      <c r="B92" t="s">
        <v>55</v>
      </c>
      <c r="C92" t="s">
        <v>326</v>
      </c>
      <c r="D92" t="s">
        <v>327</v>
      </c>
      <c r="E92" t="s">
        <v>121</v>
      </c>
      <c r="F92" t="s">
        <v>325</v>
      </c>
      <c r="G92" t="s">
        <v>60</v>
      </c>
      <c r="H92">
        <v>5.5</v>
      </c>
      <c r="I92">
        <v>5.5</v>
      </c>
      <c r="K92">
        <v>0</v>
      </c>
      <c r="L92">
        <v>0</v>
      </c>
      <c r="M92" s="56">
        <v>0</v>
      </c>
      <c r="N92">
        <v>233</v>
      </c>
      <c r="P92">
        <v>0</v>
      </c>
      <c r="Q92">
        <v>107</v>
      </c>
      <c r="R92">
        <v>2</v>
      </c>
      <c r="S92">
        <v>0</v>
      </c>
      <c r="T92">
        <v>0</v>
      </c>
      <c r="U92">
        <v>124</v>
      </c>
      <c r="V92">
        <v>108</v>
      </c>
      <c r="W92" t="s">
        <v>61</v>
      </c>
      <c r="X92">
        <v>15</v>
      </c>
      <c r="Z92">
        <v>0</v>
      </c>
      <c r="AA92">
        <v>0</v>
      </c>
    </row>
    <row r="93" spans="1:27">
      <c r="A93" t="s">
        <v>54</v>
      </c>
      <c r="B93" t="s">
        <v>55</v>
      </c>
      <c r="C93" t="s">
        <v>328</v>
      </c>
      <c r="D93" t="s">
        <v>329</v>
      </c>
      <c r="E93" t="s">
        <v>64</v>
      </c>
      <c r="F93" t="s">
        <v>330</v>
      </c>
      <c r="G93" t="s">
        <v>66</v>
      </c>
      <c r="H93">
        <v>6.95</v>
      </c>
      <c r="I93">
        <v>6.95</v>
      </c>
      <c r="K93">
        <v>0</v>
      </c>
      <c r="L93">
        <v>0</v>
      </c>
      <c r="M93" s="56">
        <v>4</v>
      </c>
      <c r="N93">
        <v>1995</v>
      </c>
      <c r="P93">
        <v>0</v>
      </c>
      <c r="Q93">
        <v>1818</v>
      </c>
      <c r="R93">
        <v>8</v>
      </c>
      <c r="S93">
        <v>122</v>
      </c>
      <c r="T93">
        <v>0</v>
      </c>
      <c r="U93">
        <v>47</v>
      </c>
      <c r="V93">
        <v>3</v>
      </c>
      <c r="W93" t="s">
        <v>61</v>
      </c>
      <c r="X93">
        <v>34</v>
      </c>
      <c r="Y93" s="56">
        <v>18.559999999999999</v>
      </c>
      <c r="Z93">
        <v>3.34</v>
      </c>
      <c r="AA93">
        <v>15.22</v>
      </c>
    </row>
    <row r="94" spans="1:27">
      <c r="A94" t="s">
        <v>54</v>
      </c>
      <c r="B94" t="s">
        <v>55</v>
      </c>
      <c r="C94" t="s">
        <v>331</v>
      </c>
      <c r="D94" t="s">
        <v>332</v>
      </c>
      <c r="E94" t="s">
        <v>64</v>
      </c>
      <c r="F94" t="s">
        <v>330</v>
      </c>
      <c r="G94" t="s">
        <v>333</v>
      </c>
      <c r="H94">
        <v>5</v>
      </c>
      <c r="I94">
        <v>5</v>
      </c>
      <c r="K94">
        <v>0</v>
      </c>
      <c r="L94">
        <v>0</v>
      </c>
      <c r="M94" s="56">
        <v>0</v>
      </c>
      <c r="N94">
        <v>25</v>
      </c>
      <c r="P94">
        <v>0</v>
      </c>
      <c r="Q94">
        <v>24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Z94">
        <v>0</v>
      </c>
      <c r="AA94">
        <v>0</v>
      </c>
    </row>
    <row r="95" spans="1:27">
      <c r="A95" t="s">
        <v>54</v>
      </c>
      <c r="B95" t="s">
        <v>55</v>
      </c>
      <c r="C95" t="s">
        <v>334</v>
      </c>
      <c r="D95" t="s">
        <v>335</v>
      </c>
      <c r="E95" t="s">
        <v>64</v>
      </c>
      <c r="F95" t="s">
        <v>330</v>
      </c>
      <c r="G95" t="s">
        <v>125</v>
      </c>
      <c r="H95">
        <v>10.99</v>
      </c>
      <c r="I95">
        <v>10.99</v>
      </c>
      <c r="K95">
        <v>0</v>
      </c>
      <c r="L95">
        <v>0</v>
      </c>
      <c r="M95" s="56">
        <v>2</v>
      </c>
      <c r="N95">
        <v>1198</v>
      </c>
      <c r="P95">
        <v>0</v>
      </c>
      <c r="Q95">
        <v>1066</v>
      </c>
      <c r="R95">
        <v>1</v>
      </c>
      <c r="S95">
        <v>0</v>
      </c>
      <c r="T95">
        <v>0</v>
      </c>
      <c r="U95">
        <v>131</v>
      </c>
      <c r="V95">
        <v>97</v>
      </c>
      <c r="W95" t="s">
        <v>61</v>
      </c>
      <c r="X95">
        <v>32</v>
      </c>
      <c r="Y95" s="56">
        <v>16.670000000000002</v>
      </c>
      <c r="Z95">
        <v>3</v>
      </c>
      <c r="AA95">
        <v>13.67</v>
      </c>
    </row>
    <row r="96" spans="1:27">
      <c r="A96" t="s">
        <v>54</v>
      </c>
      <c r="B96" t="s">
        <v>55</v>
      </c>
      <c r="C96" t="s">
        <v>336</v>
      </c>
      <c r="D96" t="s">
        <v>337</v>
      </c>
      <c r="E96" t="s">
        <v>338</v>
      </c>
      <c r="F96" t="s">
        <v>339</v>
      </c>
      <c r="G96" t="s">
        <v>60</v>
      </c>
      <c r="H96">
        <v>4.25</v>
      </c>
      <c r="I96">
        <v>4.25</v>
      </c>
      <c r="K96">
        <v>0</v>
      </c>
      <c r="L96">
        <v>0</v>
      </c>
      <c r="M96" s="56">
        <v>0</v>
      </c>
      <c r="N96">
        <v>32</v>
      </c>
      <c r="P96">
        <v>0</v>
      </c>
      <c r="Q96">
        <v>29</v>
      </c>
      <c r="R96">
        <v>1</v>
      </c>
      <c r="S96">
        <v>0</v>
      </c>
      <c r="T96">
        <v>0</v>
      </c>
      <c r="U96">
        <v>2</v>
      </c>
      <c r="V96">
        <v>0</v>
      </c>
      <c r="W96">
        <v>0</v>
      </c>
      <c r="X96">
        <v>2</v>
      </c>
      <c r="Z96">
        <v>0</v>
      </c>
      <c r="AA96">
        <v>0</v>
      </c>
    </row>
    <row r="97" spans="1:27">
      <c r="A97" t="s">
        <v>54</v>
      </c>
      <c r="B97" t="s">
        <v>55</v>
      </c>
      <c r="C97" t="s">
        <v>340</v>
      </c>
      <c r="D97" t="s">
        <v>341</v>
      </c>
      <c r="E97" t="s">
        <v>64</v>
      </c>
      <c r="F97" t="s">
        <v>342</v>
      </c>
      <c r="G97">
        <v>7</v>
      </c>
      <c r="H97">
        <v>2.75</v>
      </c>
      <c r="I97">
        <v>2.75</v>
      </c>
      <c r="K97">
        <v>0</v>
      </c>
      <c r="L97">
        <v>0</v>
      </c>
      <c r="M97" s="56">
        <v>0</v>
      </c>
      <c r="N97">
        <v>319</v>
      </c>
      <c r="P97">
        <v>0</v>
      </c>
      <c r="Q97">
        <v>309</v>
      </c>
      <c r="R97">
        <v>2</v>
      </c>
      <c r="S97">
        <v>0</v>
      </c>
      <c r="T97">
        <v>0</v>
      </c>
      <c r="U97">
        <v>8</v>
      </c>
      <c r="V97">
        <v>0</v>
      </c>
      <c r="W97">
        <v>0</v>
      </c>
      <c r="Z97">
        <v>0</v>
      </c>
      <c r="AA97">
        <v>0</v>
      </c>
    </row>
    <row r="98" spans="1:27">
      <c r="A98" t="s">
        <v>54</v>
      </c>
      <c r="B98" t="s">
        <v>55</v>
      </c>
      <c r="C98" t="s">
        <v>343</v>
      </c>
      <c r="D98" t="s">
        <v>344</v>
      </c>
      <c r="E98" t="s">
        <v>345</v>
      </c>
      <c r="F98" t="s">
        <v>346</v>
      </c>
      <c r="G98" t="s">
        <v>66</v>
      </c>
      <c r="H98">
        <v>2.8</v>
      </c>
      <c r="I98">
        <v>2.8</v>
      </c>
      <c r="K98">
        <v>0</v>
      </c>
      <c r="L98">
        <v>0</v>
      </c>
      <c r="M98" s="56">
        <v>0</v>
      </c>
      <c r="N98">
        <v>425</v>
      </c>
      <c r="P98">
        <v>0</v>
      </c>
      <c r="Q98">
        <v>135</v>
      </c>
      <c r="R98">
        <v>2</v>
      </c>
      <c r="S98">
        <v>8</v>
      </c>
      <c r="T98">
        <v>0</v>
      </c>
      <c r="U98">
        <v>280</v>
      </c>
      <c r="V98">
        <v>269</v>
      </c>
      <c r="W98" t="s">
        <v>61</v>
      </c>
      <c r="X98">
        <v>11</v>
      </c>
      <c r="Z98">
        <v>0</v>
      </c>
      <c r="AA98">
        <v>0</v>
      </c>
    </row>
    <row r="99" spans="1:27">
      <c r="A99" t="s">
        <v>54</v>
      </c>
      <c r="B99" t="s">
        <v>55</v>
      </c>
      <c r="C99" t="s">
        <v>347</v>
      </c>
      <c r="D99" t="s">
        <v>348</v>
      </c>
      <c r="E99" t="s">
        <v>345</v>
      </c>
      <c r="F99" t="s">
        <v>346</v>
      </c>
      <c r="G99" t="s">
        <v>60</v>
      </c>
      <c r="H99">
        <v>8.9499999999999993</v>
      </c>
      <c r="I99">
        <v>8.9499999999999993</v>
      </c>
      <c r="K99">
        <v>0</v>
      </c>
      <c r="L99">
        <v>0</v>
      </c>
      <c r="M99" s="56">
        <v>0</v>
      </c>
      <c r="N99">
        <v>125</v>
      </c>
      <c r="P99">
        <v>0</v>
      </c>
      <c r="Q99">
        <v>115</v>
      </c>
      <c r="R99">
        <v>0</v>
      </c>
      <c r="S99">
        <v>0</v>
      </c>
      <c r="T99">
        <v>0</v>
      </c>
      <c r="U99">
        <v>10</v>
      </c>
      <c r="V99">
        <v>4</v>
      </c>
      <c r="W99" t="s">
        <v>61</v>
      </c>
      <c r="X99">
        <v>6</v>
      </c>
      <c r="Z99">
        <v>0</v>
      </c>
      <c r="AA99">
        <v>0</v>
      </c>
    </row>
    <row r="100" spans="1:27">
      <c r="A100" t="s">
        <v>54</v>
      </c>
      <c r="B100" t="s">
        <v>55</v>
      </c>
      <c r="C100" t="s">
        <v>349</v>
      </c>
      <c r="D100" t="s">
        <v>350</v>
      </c>
      <c r="E100" t="s">
        <v>351</v>
      </c>
      <c r="F100" t="s">
        <v>352</v>
      </c>
      <c r="G100" t="s">
        <v>66</v>
      </c>
      <c r="H100">
        <v>2.8</v>
      </c>
      <c r="I100">
        <v>2.8</v>
      </c>
      <c r="K100">
        <v>0</v>
      </c>
      <c r="L100">
        <v>0</v>
      </c>
      <c r="M100" s="56">
        <v>0</v>
      </c>
      <c r="N100">
        <v>988</v>
      </c>
      <c r="P100">
        <v>0</v>
      </c>
      <c r="Q100">
        <v>612</v>
      </c>
      <c r="R100">
        <v>14</v>
      </c>
      <c r="S100">
        <v>24</v>
      </c>
      <c r="T100">
        <v>0</v>
      </c>
      <c r="U100">
        <v>338</v>
      </c>
      <c r="V100">
        <v>316</v>
      </c>
      <c r="W100" t="s">
        <v>61</v>
      </c>
      <c r="X100">
        <v>22</v>
      </c>
      <c r="Z100">
        <v>0</v>
      </c>
      <c r="AA100">
        <v>0</v>
      </c>
    </row>
    <row r="101" spans="1:27">
      <c r="A101" t="s">
        <v>54</v>
      </c>
      <c r="B101" t="s">
        <v>55</v>
      </c>
      <c r="C101" t="s">
        <v>353</v>
      </c>
      <c r="D101" t="s">
        <v>354</v>
      </c>
      <c r="E101" t="s">
        <v>351</v>
      </c>
      <c r="F101" t="s">
        <v>352</v>
      </c>
      <c r="G101" t="s">
        <v>60</v>
      </c>
      <c r="H101">
        <v>8.9499999999999993</v>
      </c>
      <c r="I101">
        <v>8.9499999999999993</v>
      </c>
      <c r="K101">
        <v>0</v>
      </c>
      <c r="L101">
        <v>0</v>
      </c>
      <c r="M101" s="56">
        <v>0</v>
      </c>
      <c r="N101">
        <v>201</v>
      </c>
      <c r="P101">
        <v>0</v>
      </c>
      <c r="Q101">
        <v>133</v>
      </c>
      <c r="R101">
        <v>1</v>
      </c>
      <c r="S101">
        <v>0</v>
      </c>
      <c r="T101">
        <v>0</v>
      </c>
      <c r="U101">
        <v>67</v>
      </c>
      <c r="V101">
        <v>59</v>
      </c>
      <c r="W101" t="s">
        <v>61</v>
      </c>
      <c r="X101">
        <v>7</v>
      </c>
      <c r="Z101">
        <v>0</v>
      </c>
      <c r="AA101">
        <v>0</v>
      </c>
    </row>
    <row r="102" spans="1:27">
      <c r="A102" t="s">
        <v>54</v>
      </c>
      <c r="B102" t="s">
        <v>55</v>
      </c>
      <c r="C102" t="s">
        <v>355</v>
      </c>
      <c r="D102" t="s">
        <v>356</v>
      </c>
      <c r="E102" t="s">
        <v>272</v>
      </c>
      <c r="F102" t="s">
        <v>357</v>
      </c>
      <c r="G102" t="s">
        <v>60</v>
      </c>
      <c r="H102">
        <v>8.9499999999999993</v>
      </c>
      <c r="I102">
        <v>8.9499999999999993</v>
      </c>
      <c r="K102">
        <v>0</v>
      </c>
      <c r="L102">
        <v>0</v>
      </c>
      <c r="M102" s="56">
        <v>0</v>
      </c>
      <c r="N102">
        <v>34</v>
      </c>
      <c r="P102">
        <v>0</v>
      </c>
      <c r="Q102">
        <v>19</v>
      </c>
      <c r="R102">
        <v>0</v>
      </c>
      <c r="S102">
        <v>0</v>
      </c>
      <c r="T102">
        <v>0</v>
      </c>
      <c r="U102">
        <v>15</v>
      </c>
      <c r="V102">
        <v>2</v>
      </c>
      <c r="W102" t="s">
        <v>61</v>
      </c>
      <c r="X102">
        <v>13</v>
      </c>
      <c r="Z102">
        <v>0</v>
      </c>
      <c r="AA102">
        <v>0</v>
      </c>
    </row>
    <row r="103" spans="1:27">
      <c r="A103" t="s">
        <v>54</v>
      </c>
      <c r="B103" t="s">
        <v>55</v>
      </c>
      <c r="C103" t="s">
        <v>358</v>
      </c>
      <c r="D103" t="s">
        <v>359</v>
      </c>
      <c r="E103" t="s">
        <v>338</v>
      </c>
      <c r="F103" t="s">
        <v>360</v>
      </c>
      <c r="G103" t="s">
        <v>66</v>
      </c>
      <c r="H103">
        <v>2.8</v>
      </c>
      <c r="I103">
        <v>2.8</v>
      </c>
      <c r="K103">
        <v>0</v>
      </c>
      <c r="L103">
        <v>0</v>
      </c>
      <c r="M103" s="56">
        <v>0</v>
      </c>
      <c r="N103">
        <v>262</v>
      </c>
      <c r="P103">
        <v>0</v>
      </c>
      <c r="Q103">
        <v>25</v>
      </c>
      <c r="R103">
        <v>2</v>
      </c>
      <c r="S103">
        <v>3</v>
      </c>
      <c r="T103">
        <v>0</v>
      </c>
      <c r="U103">
        <v>232</v>
      </c>
      <c r="V103">
        <v>204</v>
      </c>
      <c r="W103" t="s">
        <v>61</v>
      </c>
      <c r="X103">
        <v>27</v>
      </c>
      <c r="Z103">
        <v>0</v>
      </c>
      <c r="AA103">
        <v>0</v>
      </c>
    </row>
    <row r="104" spans="1:27">
      <c r="A104" t="s">
        <v>54</v>
      </c>
      <c r="B104" t="s">
        <v>55</v>
      </c>
      <c r="C104" t="s">
        <v>361</v>
      </c>
      <c r="D104" t="s">
        <v>362</v>
      </c>
      <c r="E104" t="s">
        <v>338</v>
      </c>
      <c r="F104" t="s">
        <v>360</v>
      </c>
      <c r="G104" t="s">
        <v>60</v>
      </c>
      <c r="H104">
        <v>8.9499999999999993</v>
      </c>
      <c r="I104">
        <v>8.9499999999999993</v>
      </c>
      <c r="K104">
        <v>0</v>
      </c>
      <c r="L104">
        <v>0</v>
      </c>
      <c r="M104" s="56">
        <v>0</v>
      </c>
      <c r="N104">
        <v>40</v>
      </c>
      <c r="P104">
        <v>0</v>
      </c>
      <c r="Q104">
        <v>28</v>
      </c>
      <c r="R104">
        <v>0</v>
      </c>
      <c r="S104">
        <v>0</v>
      </c>
      <c r="T104">
        <v>0</v>
      </c>
      <c r="U104">
        <v>12</v>
      </c>
      <c r="V104">
        <v>0</v>
      </c>
      <c r="W104">
        <v>0</v>
      </c>
      <c r="X104">
        <v>13</v>
      </c>
      <c r="Z104">
        <v>0</v>
      </c>
      <c r="AA104">
        <v>0</v>
      </c>
    </row>
    <row r="105" spans="1:27">
      <c r="A105" t="s">
        <v>54</v>
      </c>
      <c r="B105" t="s">
        <v>55</v>
      </c>
      <c r="C105" t="s">
        <v>363</v>
      </c>
      <c r="D105" t="s">
        <v>364</v>
      </c>
      <c r="E105" t="s">
        <v>217</v>
      </c>
      <c r="F105" t="s">
        <v>365</v>
      </c>
      <c r="G105" t="s">
        <v>60</v>
      </c>
      <c r="H105">
        <v>8.9499999999999993</v>
      </c>
      <c r="I105">
        <v>8.9499999999999993</v>
      </c>
      <c r="K105">
        <v>0</v>
      </c>
      <c r="L105">
        <v>0</v>
      </c>
      <c r="M105" s="56">
        <v>0</v>
      </c>
      <c r="N105">
        <v>8</v>
      </c>
      <c r="P105">
        <v>0</v>
      </c>
      <c r="Q105">
        <v>4</v>
      </c>
      <c r="R105">
        <v>0</v>
      </c>
      <c r="S105">
        <v>0</v>
      </c>
      <c r="T105">
        <v>0</v>
      </c>
      <c r="U105">
        <v>4</v>
      </c>
      <c r="V105">
        <v>0</v>
      </c>
      <c r="W105">
        <v>0</v>
      </c>
      <c r="X105">
        <v>4</v>
      </c>
      <c r="Z105">
        <v>0</v>
      </c>
      <c r="AA105">
        <v>0</v>
      </c>
    </row>
    <row r="106" spans="1:27">
      <c r="A106" t="s">
        <v>54</v>
      </c>
      <c r="B106" t="s">
        <v>55</v>
      </c>
      <c r="C106" t="s">
        <v>366</v>
      </c>
      <c r="D106" t="s">
        <v>367</v>
      </c>
      <c r="E106" t="s">
        <v>121</v>
      </c>
      <c r="F106" t="s">
        <v>368</v>
      </c>
      <c r="G106" t="s">
        <v>60</v>
      </c>
      <c r="H106">
        <v>4.25</v>
      </c>
      <c r="I106">
        <v>4.25</v>
      </c>
      <c r="K106">
        <v>0</v>
      </c>
      <c r="L106">
        <v>0</v>
      </c>
      <c r="M106" s="56">
        <v>0</v>
      </c>
      <c r="N106">
        <v>152</v>
      </c>
      <c r="P106">
        <v>0</v>
      </c>
      <c r="Q106">
        <v>47</v>
      </c>
      <c r="R106">
        <v>3</v>
      </c>
      <c r="S106">
        <v>0</v>
      </c>
      <c r="T106">
        <v>0</v>
      </c>
      <c r="U106">
        <v>102</v>
      </c>
      <c r="V106">
        <v>94</v>
      </c>
      <c r="W106" t="s">
        <v>61</v>
      </c>
      <c r="X106">
        <v>8</v>
      </c>
      <c r="Z106">
        <v>0</v>
      </c>
      <c r="AA106">
        <v>0</v>
      </c>
    </row>
    <row r="107" spans="1:27">
      <c r="A107" t="s">
        <v>54</v>
      </c>
      <c r="B107" t="s">
        <v>55</v>
      </c>
      <c r="C107" t="s">
        <v>369</v>
      </c>
      <c r="D107" t="s">
        <v>370</v>
      </c>
      <c r="E107" t="s">
        <v>73</v>
      </c>
      <c r="F107" t="s">
        <v>371</v>
      </c>
      <c r="G107" t="s">
        <v>66</v>
      </c>
      <c r="H107">
        <v>6.95</v>
      </c>
      <c r="I107">
        <v>6.95</v>
      </c>
      <c r="K107">
        <v>0</v>
      </c>
      <c r="L107">
        <v>0</v>
      </c>
      <c r="M107" s="56">
        <v>2</v>
      </c>
      <c r="N107">
        <v>1280</v>
      </c>
      <c r="P107">
        <v>0</v>
      </c>
      <c r="Q107">
        <v>1003</v>
      </c>
      <c r="R107">
        <v>5</v>
      </c>
      <c r="S107">
        <v>25</v>
      </c>
      <c r="T107">
        <v>0</v>
      </c>
      <c r="U107">
        <v>247</v>
      </c>
      <c r="V107">
        <v>211</v>
      </c>
      <c r="W107" t="s">
        <v>61</v>
      </c>
      <c r="X107">
        <v>30</v>
      </c>
      <c r="Y107" s="56">
        <v>10.83</v>
      </c>
      <c r="Z107">
        <v>1.9500000000000002</v>
      </c>
      <c r="AA107">
        <v>8.8800000000000008</v>
      </c>
    </row>
    <row r="108" spans="1:27">
      <c r="A108" t="s">
        <v>54</v>
      </c>
      <c r="B108" t="s">
        <v>55</v>
      </c>
      <c r="C108" t="s">
        <v>372</v>
      </c>
      <c r="D108" t="s">
        <v>373</v>
      </c>
      <c r="E108" t="s">
        <v>73</v>
      </c>
      <c r="F108" t="s">
        <v>371</v>
      </c>
      <c r="G108" t="s">
        <v>60</v>
      </c>
      <c r="H108">
        <v>8.9499999999999993</v>
      </c>
      <c r="I108">
        <v>8.9499999999999993</v>
      </c>
      <c r="K108">
        <v>0</v>
      </c>
      <c r="L108">
        <v>0</v>
      </c>
      <c r="M108" s="56">
        <v>2</v>
      </c>
      <c r="N108">
        <v>295</v>
      </c>
      <c r="P108">
        <v>0</v>
      </c>
      <c r="Q108">
        <v>300</v>
      </c>
      <c r="R108">
        <v>0</v>
      </c>
      <c r="S108">
        <v>0</v>
      </c>
      <c r="T108">
        <v>0</v>
      </c>
      <c r="U108">
        <v>-5</v>
      </c>
      <c r="V108">
        <v>0</v>
      </c>
      <c r="W108">
        <v>0</v>
      </c>
      <c r="X108">
        <v>11</v>
      </c>
      <c r="Y108" s="56">
        <v>11.96</v>
      </c>
      <c r="Z108">
        <v>2.15</v>
      </c>
      <c r="AA108">
        <v>9.81</v>
      </c>
    </row>
    <row r="109" spans="1:27">
      <c r="A109" t="s">
        <v>54</v>
      </c>
      <c r="B109" t="s">
        <v>55</v>
      </c>
      <c r="C109" t="s">
        <v>374</v>
      </c>
      <c r="D109" t="s">
        <v>375</v>
      </c>
      <c r="E109" t="s">
        <v>319</v>
      </c>
      <c r="F109" t="s">
        <v>376</v>
      </c>
      <c r="G109" t="s">
        <v>60</v>
      </c>
      <c r="H109">
        <v>4.25</v>
      </c>
      <c r="I109">
        <v>4.25</v>
      </c>
      <c r="K109">
        <v>0</v>
      </c>
      <c r="L109">
        <v>0</v>
      </c>
      <c r="M109" s="56">
        <v>0</v>
      </c>
      <c r="N109">
        <v>16</v>
      </c>
      <c r="P109">
        <v>0</v>
      </c>
      <c r="Q109">
        <v>5</v>
      </c>
      <c r="R109">
        <v>1</v>
      </c>
      <c r="S109">
        <v>0</v>
      </c>
      <c r="T109">
        <v>0</v>
      </c>
      <c r="U109">
        <v>10</v>
      </c>
      <c r="V109">
        <v>5</v>
      </c>
      <c r="W109" t="s">
        <v>61</v>
      </c>
      <c r="X109">
        <v>5</v>
      </c>
      <c r="Z109">
        <v>0</v>
      </c>
      <c r="AA109">
        <v>0</v>
      </c>
    </row>
    <row r="110" spans="1:27">
      <c r="A110" t="s">
        <v>54</v>
      </c>
      <c r="B110" t="s">
        <v>55</v>
      </c>
      <c r="C110" t="s">
        <v>377</v>
      </c>
      <c r="D110" t="s">
        <v>378</v>
      </c>
      <c r="E110" t="s">
        <v>345</v>
      </c>
      <c r="F110" t="s">
        <v>379</v>
      </c>
      <c r="G110">
        <v>7</v>
      </c>
      <c r="H110">
        <v>2.95</v>
      </c>
      <c r="I110">
        <v>2.95</v>
      </c>
      <c r="K110">
        <v>0</v>
      </c>
      <c r="L110">
        <v>0</v>
      </c>
      <c r="M110" s="56">
        <v>0</v>
      </c>
      <c r="N110">
        <v>39</v>
      </c>
      <c r="P110">
        <v>0</v>
      </c>
      <c r="Q110">
        <v>36</v>
      </c>
      <c r="R110">
        <v>1</v>
      </c>
      <c r="S110">
        <v>0</v>
      </c>
      <c r="T110">
        <v>0</v>
      </c>
      <c r="U110">
        <v>2</v>
      </c>
      <c r="V110">
        <v>2</v>
      </c>
      <c r="W110" t="s">
        <v>61</v>
      </c>
      <c r="Z110">
        <v>0</v>
      </c>
      <c r="AA110">
        <v>0</v>
      </c>
    </row>
    <row r="111" spans="1:27">
      <c r="A111" t="s">
        <v>54</v>
      </c>
      <c r="B111" t="s">
        <v>55</v>
      </c>
      <c r="C111" t="s">
        <v>380</v>
      </c>
      <c r="D111" t="s">
        <v>381</v>
      </c>
      <c r="E111" t="s">
        <v>319</v>
      </c>
      <c r="F111" t="s">
        <v>382</v>
      </c>
      <c r="G111" t="s">
        <v>60</v>
      </c>
      <c r="H111">
        <v>8.9499999999999993</v>
      </c>
      <c r="I111">
        <v>8.9499999999999993</v>
      </c>
      <c r="K111">
        <v>0</v>
      </c>
      <c r="L111">
        <v>0</v>
      </c>
      <c r="M111" s="56">
        <v>0</v>
      </c>
      <c r="N111">
        <v>22</v>
      </c>
      <c r="P111">
        <v>0</v>
      </c>
      <c r="Q111">
        <v>10</v>
      </c>
      <c r="R111">
        <v>0</v>
      </c>
      <c r="S111">
        <v>0</v>
      </c>
      <c r="T111">
        <v>0</v>
      </c>
      <c r="U111">
        <v>12</v>
      </c>
      <c r="V111">
        <v>2</v>
      </c>
      <c r="W111" t="s">
        <v>61</v>
      </c>
      <c r="X111">
        <v>10</v>
      </c>
      <c r="Z111">
        <v>0</v>
      </c>
      <c r="AA111">
        <v>0</v>
      </c>
    </row>
    <row r="112" spans="1:27">
      <c r="A112" t="s">
        <v>54</v>
      </c>
      <c r="B112" t="s">
        <v>55</v>
      </c>
      <c r="C112" t="s">
        <v>383</v>
      </c>
      <c r="D112" t="s">
        <v>384</v>
      </c>
      <c r="E112" t="s">
        <v>73</v>
      </c>
      <c r="F112" t="s">
        <v>385</v>
      </c>
      <c r="G112">
        <v>12</v>
      </c>
      <c r="H112">
        <v>5.25</v>
      </c>
      <c r="I112">
        <v>5.25</v>
      </c>
      <c r="K112">
        <v>0</v>
      </c>
      <c r="L112">
        <v>0</v>
      </c>
      <c r="M112" s="56">
        <v>1</v>
      </c>
      <c r="N112">
        <v>171</v>
      </c>
      <c r="P112">
        <v>0</v>
      </c>
      <c r="Q112">
        <v>162</v>
      </c>
      <c r="R112">
        <v>2</v>
      </c>
      <c r="S112">
        <v>0</v>
      </c>
      <c r="T112">
        <v>0</v>
      </c>
      <c r="U112">
        <v>7</v>
      </c>
      <c r="V112">
        <v>0</v>
      </c>
      <c r="W112">
        <v>0</v>
      </c>
      <c r="X112">
        <v>18</v>
      </c>
      <c r="Y112" s="56">
        <v>3.88</v>
      </c>
      <c r="Z112">
        <v>0.7</v>
      </c>
      <c r="AA112">
        <v>3.18</v>
      </c>
    </row>
    <row r="113" spans="1:27">
      <c r="A113" t="s">
        <v>54</v>
      </c>
      <c r="B113" t="s">
        <v>55</v>
      </c>
      <c r="C113" t="s">
        <v>386</v>
      </c>
      <c r="D113" t="s">
        <v>387</v>
      </c>
      <c r="E113" t="s">
        <v>121</v>
      </c>
      <c r="F113" t="s">
        <v>388</v>
      </c>
      <c r="G113" t="s">
        <v>66</v>
      </c>
      <c r="H113">
        <v>2.8</v>
      </c>
      <c r="I113">
        <v>2.8</v>
      </c>
      <c r="K113">
        <v>0</v>
      </c>
      <c r="L113">
        <v>0</v>
      </c>
      <c r="M113" s="56">
        <v>0</v>
      </c>
      <c r="N113">
        <v>773</v>
      </c>
      <c r="P113">
        <v>0</v>
      </c>
      <c r="Q113">
        <v>210</v>
      </c>
      <c r="R113">
        <v>2</v>
      </c>
      <c r="S113">
        <v>12</v>
      </c>
      <c r="T113">
        <v>0</v>
      </c>
      <c r="U113">
        <v>549</v>
      </c>
      <c r="V113">
        <v>520</v>
      </c>
      <c r="W113" t="s">
        <v>61</v>
      </c>
      <c r="X113">
        <v>29</v>
      </c>
      <c r="Z113">
        <v>0</v>
      </c>
      <c r="AA113">
        <v>0</v>
      </c>
    </row>
    <row r="114" spans="1:27">
      <c r="A114" t="s">
        <v>54</v>
      </c>
      <c r="B114" t="s">
        <v>55</v>
      </c>
      <c r="C114" t="s">
        <v>389</v>
      </c>
      <c r="D114" t="s">
        <v>390</v>
      </c>
      <c r="E114" t="s">
        <v>121</v>
      </c>
      <c r="F114" t="s">
        <v>388</v>
      </c>
      <c r="G114" t="s">
        <v>125</v>
      </c>
      <c r="H114">
        <v>10.99</v>
      </c>
      <c r="I114">
        <v>10.99</v>
      </c>
      <c r="K114">
        <v>0</v>
      </c>
      <c r="L114">
        <v>0</v>
      </c>
      <c r="M114" s="56">
        <v>0</v>
      </c>
      <c r="N114">
        <v>77</v>
      </c>
      <c r="P114">
        <v>0</v>
      </c>
      <c r="Q114">
        <v>25</v>
      </c>
      <c r="R114">
        <v>0</v>
      </c>
      <c r="S114">
        <v>0</v>
      </c>
      <c r="T114">
        <v>0</v>
      </c>
      <c r="U114">
        <v>52</v>
      </c>
      <c r="V114">
        <v>39</v>
      </c>
      <c r="W114" t="s">
        <v>61</v>
      </c>
      <c r="X114">
        <v>13</v>
      </c>
      <c r="Z114">
        <v>0</v>
      </c>
      <c r="AA114">
        <v>0</v>
      </c>
    </row>
    <row r="115" spans="1:27">
      <c r="A115" t="s">
        <v>54</v>
      </c>
      <c r="B115" t="s">
        <v>55</v>
      </c>
      <c r="C115" t="s">
        <v>391</v>
      </c>
      <c r="D115" t="s">
        <v>392</v>
      </c>
      <c r="E115" t="s">
        <v>121</v>
      </c>
      <c r="F115" t="s">
        <v>388</v>
      </c>
      <c r="G115" t="s">
        <v>125</v>
      </c>
      <c r="H115">
        <v>11.99</v>
      </c>
      <c r="I115">
        <v>11.99</v>
      </c>
      <c r="K115">
        <v>0</v>
      </c>
      <c r="L115">
        <v>0</v>
      </c>
      <c r="M115" s="56">
        <v>0</v>
      </c>
      <c r="N115">
        <v>30</v>
      </c>
      <c r="P115">
        <v>0</v>
      </c>
      <c r="Q115">
        <v>22</v>
      </c>
      <c r="R115">
        <v>0</v>
      </c>
      <c r="S115">
        <v>0</v>
      </c>
      <c r="T115">
        <v>0</v>
      </c>
      <c r="U115">
        <v>8</v>
      </c>
      <c r="V115">
        <v>6</v>
      </c>
      <c r="W115" t="s">
        <v>61</v>
      </c>
      <c r="X115">
        <v>2</v>
      </c>
      <c r="Z115">
        <v>0</v>
      </c>
      <c r="AA115">
        <v>0</v>
      </c>
    </row>
    <row r="116" spans="1:27">
      <c r="A116" t="s">
        <v>54</v>
      </c>
      <c r="B116" t="s">
        <v>55</v>
      </c>
      <c r="C116" t="s">
        <v>393</v>
      </c>
      <c r="D116" t="s">
        <v>394</v>
      </c>
      <c r="E116" t="s">
        <v>137</v>
      </c>
      <c r="F116" t="s">
        <v>395</v>
      </c>
      <c r="G116" t="s">
        <v>66</v>
      </c>
      <c r="H116">
        <v>2.8</v>
      </c>
      <c r="I116">
        <v>2.8</v>
      </c>
      <c r="K116">
        <v>0</v>
      </c>
      <c r="L116">
        <v>0</v>
      </c>
      <c r="M116" s="56">
        <v>0</v>
      </c>
      <c r="N116">
        <v>745</v>
      </c>
      <c r="P116">
        <v>0</v>
      </c>
      <c r="Q116">
        <v>138</v>
      </c>
      <c r="R116">
        <v>2</v>
      </c>
      <c r="S116">
        <v>6</v>
      </c>
      <c r="T116">
        <v>0</v>
      </c>
      <c r="U116">
        <v>599</v>
      </c>
      <c r="V116">
        <v>588</v>
      </c>
      <c r="W116" t="s">
        <v>61</v>
      </c>
      <c r="X116">
        <v>11</v>
      </c>
      <c r="Z116">
        <v>0</v>
      </c>
      <c r="AA116">
        <v>0</v>
      </c>
    </row>
    <row r="117" spans="1:27">
      <c r="A117" t="s">
        <v>54</v>
      </c>
      <c r="B117" t="s">
        <v>55</v>
      </c>
      <c r="C117" t="s">
        <v>396</v>
      </c>
      <c r="D117" t="s">
        <v>397</v>
      </c>
      <c r="E117" t="s">
        <v>137</v>
      </c>
      <c r="F117" t="s">
        <v>395</v>
      </c>
      <c r="G117" t="s">
        <v>60</v>
      </c>
      <c r="H117">
        <v>8.9499999999999993</v>
      </c>
      <c r="I117">
        <v>8.9499999999999993</v>
      </c>
      <c r="K117">
        <v>0</v>
      </c>
      <c r="L117">
        <v>0</v>
      </c>
      <c r="M117" s="56">
        <v>0</v>
      </c>
      <c r="N117">
        <v>62</v>
      </c>
      <c r="P117">
        <v>0</v>
      </c>
      <c r="Q117">
        <v>36</v>
      </c>
      <c r="R117">
        <v>0</v>
      </c>
      <c r="S117">
        <v>0</v>
      </c>
      <c r="T117">
        <v>0</v>
      </c>
      <c r="U117">
        <v>26</v>
      </c>
      <c r="V117">
        <v>22</v>
      </c>
      <c r="W117" t="s">
        <v>61</v>
      </c>
      <c r="X117">
        <v>4</v>
      </c>
      <c r="Z117">
        <v>0</v>
      </c>
      <c r="AA117">
        <v>0</v>
      </c>
    </row>
    <row r="118" spans="1:27">
      <c r="A118" t="s">
        <v>54</v>
      </c>
      <c r="B118" t="s">
        <v>55</v>
      </c>
      <c r="C118" t="s">
        <v>398</v>
      </c>
      <c r="D118" t="s">
        <v>399</v>
      </c>
      <c r="E118" t="s">
        <v>137</v>
      </c>
      <c r="F118" t="s">
        <v>400</v>
      </c>
      <c r="G118" t="s">
        <v>60</v>
      </c>
      <c r="H118">
        <v>9.9499999999999993</v>
      </c>
      <c r="I118">
        <v>9.9499999999999993</v>
      </c>
      <c r="K118">
        <v>0</v>
      </c>
      <c r="L118">
        <v>0</v>
      </c>
      <c r="M118" s="56">
        <v>0</v>
      </c>
      <c r="N118">
        <v>53</v>
      </c>
      <c r="P118">
        <v>0</v>
      </c>
      <c r="Q118">
        <v>39</v>
      </c>
      <c r="R118">
        <v>0</v>
      </c>
      <c r="S118">
        <v>0</v>
      </c>
      <c r="T118">
        <v>0</v>
      </c>
      <c r="U118">
        <v>14</v>
      </c>
      <c r="V118">
        <v>12</v>
      </c>
      <c r="W118" t="s">
        <v>61</v>
      </c>
      <c r="X118">
        <v>2</v>
      </c>
      <c r="Z118">
        <v>0</v>
      </c>
      <c r="AA118">
        <v>0</v>
      </c>
    </row>
    <row r="119" spans="1:27">
      <c r="A119" t="s">
        <v>54</v>
      </c>
      <c r="B119" t="s">
        <v>55</v>
      </c>
      <c r="C119" t="s">
        <v>401</v>
      </c>
      <c r="D119" t="s">
        <v>402</v>
      </c>
      <c r="E119" t="s">
        <v>345</v>
      </c>
      <c r="F119" t="s">
        <v>403</v>
      </c>
      <c r="G119" t="s">
        <v>66</v>
      </c>
      <c r="H119">
        <v>2.8</v>
      </c>
      <c r="I119">
        <v>2.8</v>
      </c>
      <c r="K119">
        <v>0</v>
      </c>
      <c r="L119">
        <v>0</v>
      </c>
      <c r="M119" s="56">
        <v>0</v>
      </c>
      <c r="N119">
        <v>644</v>
      </c>
      <c r="P119">
        <v>0</v>
      </c>
      <c r="Q119">
        <v>91</v>
      </c>
      <c r="R119">
        <v>2</v>
      </c>
      <c r="S119">
        <v>5</v>
      </c>
      <c r="T119">
        <v>0</v>
      </c>
      <c r="U119">
        <v>546</v>
      </c>
      <c r="V119">
        <v>529</v>
      </c>
      <c r="W119" t="s">
        <v>61</v>
      </c>
      <c r="X119">
        <v>16</v>
      </c>
      <c r="Z119">
        <v>0</v>
      </c>
      <c r="AA119">
        <v>0</v>
      </c>
    </row>
    <row r="120" spans="1:27">
      <c r="A120" t="s">
        <v>54</v>
      </c>
      <c r="B120" t="s">
        <v>55</v>
      </c>
      <c r="C120" t="s">
        <v>404</v>
      </c>
      <c r="D120" t="s">
        <v>405</v>
      </c>
      <c r="E120" t="s">
        <v>345</v>
      </c>
      <c r="F120" t="s">
        <v>403</v>
      </c>
      <c r="G120" t="s">
        <v>60</v>
      </c>
      <c r="H120">
        <v>8.9499999999999993</v>
      </c>
      <c r="I120">
        <v>8.9499999999999993</v>
      </c>
      <c r="K120">
        <v>0</v>
      </c>
      <c r="L120">
        <v>0</v>
      </c>
      <c r="M120" s="56">
        <v>0</v>
      </c>
      <c r="N120">
        <v>109</v>
      </c>
      <c r="P120">
        <v>0</v>
      </c>
      <c r="Q120">
        <v>64</v>
      </c>
      <c r="R120">
        <v>3</v>
      </c>
      <c r="S120">
        <v>0</v>
      </c>
      <c r="T120">
        <v>0</v>
      </c>
      <c r="U120">
        <v>42</v>
      </c>
      <c r="V120">
        <v>29</v>
      </c>
      <c r="W120" t="s">
        <v>61</v>
      </c>
      <c r="X120">
        <v>13</v>
      </c>
      <c r="Z120">
        <v>0</v>
      </c>
      <c r="AA120">
        <v>0</v>
      </c>
    </row>
    <row r="121" spans="1:27">
      <c r="A121" t="s">
        <v>54</v>
      </c>
      <c r="B121" t="s">
        <v>55</v>
      </c>
      <c r="C121" t="s">
        <v>406</v>
      </c>
      <c r="D121" t="s">
        <v>407</v>
      </c>
      <c r="E121" t="s">
        <v>345</v>
      </c>
      <c r="F121" t="s">
        <v>403</v>
      </c>
      <c r="G121" t="s">
        <v>60</v>
      </c>
      <c r="H121">
        <v>9.9499999999999993</v>
      </c>
      <c r="I121">
        <v>9.9499999999999993</v>
      </c>
      <c r="K121">
        <v>0</v>
      </c>
      <c r="L121">
        <v>0</v>
      </c>
      <c r="M121" s="56">
        <v>0</v>
      </c>
      <c r="N121">
        <v>83</v>
      </c>
      <c r="P121">
        <v>0</v>
      </c>
      <c r="Q121">
        <v>56</v>
      </c>
      <c r="R121">
        <v>1</v>
      </c>
      <c r="S121">
        <v>0</v>
      </c>
      <c r="T121">
        <v>0</v>
      </c>
      <c r="U121">
        <v>26</v>
      </c>
      <c r="V121">
        <v>26</v>
      </c>
      <c r="W121" t="s">
        <v>61</v>
      </c>
      <c r="Z121">
        <v>0</v>
      </c>
      <c r="AA121">
        <v>0</v>
      </c>
    </row>
    <row r="122" spans="1:27">
      <c r="A122" t="s">
        <v>54</v>
      </c>
      <c r="B122" t="s">
        <v>55</v>
      </c>
      <c r="C122" t="s">
        <v>408</v>
      </c>
      <c r="D122" t="s">
        <v>409</v>
      </c>
      <c r="E122" t="s">
        <v>105</v>
      </c>
      <c r="F122" t="s">
        <v>410</v>
      </c>
      <c r="G122" t="s">
        <v>66</v>
      </c>
      <c r="H122">
        <v>2.8</v>
      </c>
      <c r="I122">
        <v>2.8</v>
      </c>
      <c r="K122">
        <v>0</v>
      </c>
      <c r="L122">
        <v>0</v>
      </c>
      <c r="M122" s="56">
        <v>0</v>
      </c>
      <c r="N122">
        <v>606</v>
      </c>
      <c r="P122">
        <v>0</v>
      </c>
      <c r="Q122">
        <v>90</v>
      </c>
      <c r="R122">
        <v>2</v>
      </c>
      <c r="S122">
        <v>9</v>
      </c>
      <c r="T122">
        <v>0</v>
      </c>
      <c r="U122">
        <v>505</v>
      </c>
      <c r="V122">
        <v>481</v>
      </c>
      <c r="W122" t="s">
        <v>61</v>
      </c>
      <c r="X122">
        <v>23</v>
      </c>
      <c r="Z122">
        <v>0</v>
      </c>
      <c r="AA122">
        <v>0</v>
      </c>
    </row>
    <row r="123" spans="1:27">
      <c r="A123" t="s">
        <v>54</v>
      </c>
      <c r="B123" t="s">
        <v>55</v>
      </c>
      <c r="C123" t="s">
        <v>411</v>
      </c>
      <c r="D123" t="s">
        <v>412</v>
      </c>
      <c r="E123" t="s">
        <v>105</v>
      </c>
      <c r="F123" t="s">
        <v>410</v>
      </c>
      <c r="G123" t="s">
        <v>60</v>
      </c>
      <c r="H123">
        <v>8.9499999999999993</v>
      </c>
      <c r="I123">
        <v>8.9499999999999993</v>
      </c>
      <c r="K123">
        <v>0</v>
      </c>
      <c r="L123">
        <v>0</v>
      </c>
      <c r="M123" s="56">
        <v>0</v>
      </c>
      <c r="N123">
        <v>88</v>
      </c>
      <c r="P123">
        <v>0</v>
      </c>
      <c r="Q123">
        <v>24</v>
      </c>
      <c r="R123">
        <v>0</v>
      </c>
      <c r="S123">
        <v>0</v>
      </c>
      <c r="T123">
        <v>0</v>
      </c>
      <c r="U123">
        <v>64</v>
      </c>
      <c r="V123">
        <v>58</v>
      </c>
      <c r="W123" t="s">
        <v>61</v>
      </c>
      <c r="X123">
        <v>6</v>
      </c>
      <c r="Z123">
        <v>0</v>
      </c>
      <c r="AA123">
        <v>0</v>
      </c>
    </row>
    <row r="124" spans="1:27">
      <c r="A124" t="s">
        <v>54</v>
      </c>
      <c r="B124" t="s">
        <v>55</v>
      </c>
      <c r="C124" t="s">
        <v>413</v>
      </c>
      <c r="D124" t="s">
        <v>414</v>
      </c>
      <c r="E124" t="s">
        <v>105</v>
      </c>
      <c r="F124" t="s">
        <v>410</v>
      </c>
      <c r="G124" t="s">
        <v>60</v>
      </c>
      <c r="H124">
        <v>9.9499999999999993</v>
      </c>
      <c r="I124">
        <v>9.9499999999999993</v>
      </c>
      <c r="K124">
        <v>0</v>
      </c>
      <c r="L124">
        <v>0</v>
      </c>
      <c r="M124" s="56">
        <v>0</v>
      </c>
      <c r="N124">
        <v>110</v>
      </c>
      <c r="P124">
        <v>0</v>
      </c>
      <c r="Q124">
        <v>91</v>
      </c>
      <c r="R124">
        <v>0</v>
      </c>
      <c r="S124">
        <v>0</v>
      </c>
      <c r="T124">
        <v>0</v>
      </c>
      <c r="U124">
        <v>19</v>
      </c>
      <c r="V124">
        <v>17</v>
      </c>
      <c r="W124" t="s">
        <v>61</v>
      </c>
      <c r="X124">
        <v>2</v>
      </c>
      <c r="Z124">
        <v>0</v>
      </c>
      <c r="AA124">
        <v>0</v>
      </c>
    </row>
    <row r="125" spans="1:27">
      <c r="A125" t="s">
        <v>54</v>
      </c>
      <c r="B125" t="s">
        <v>55</v>
      </c>
      <c r="C125" t="s">
        <v>415</v>
      </c>
      <c r="D125" t="s">
        <v>416</v>
      </c>
      <c r="E125" t="s">
        <v>338</v>
      </c>
      <c r="F125" t="s">
        <v>417</v>
      </c>
      <c r="G125" t="s">
        <v>66</v>
      </c>
      <c r="H125">
        <v>2.8</v>
      </c>
      <c r="I125">
        <v>2.8</v>
      </c>
      <c r="K125">
        <v>0</v>
      </c>
      <c r="L125">
        <v>0</v>
      </c>
      <c r="M125" s="56">
        <v>0</v>
      </c>
      <c r="N125">
        <v>43</v>
      </c>
      <c r="P125">
        <v>0</v>
      </c>
      <c r="Q125">
        <v>40</v>
      </c>
      <c r="R125">
        <v>2</v>
      </c>
      <c r="S125">
        <v>2</v>
      </c>
      <c r="T125">
        <v>0</v>
      </c>
      <c r="U125">
        <v>-1</v>
      </c>
      <c r="V125">
        <v>0</v>
      </c>
      <c r="W125">
        <v>0</v>
      </c>
      <c r="X125">
        <v>9</v>
      </c>
      <c r="Z125">
        <v>0</v>
      </c>
      <c r="AA125">
        <v>0</v>
      </c>
    </row>
    <row r="126" spans="1:27">
      <c r="A126" t="s">
        <v>54</v>
      </c>
      <c r="B126" t="s">
        <v>55</v>
      </c>
      <c r="C126" t="s">
        <v>418</v>
      </c>
      <c r="D126" t="s">
        <v>419</v>
      </c>
      <c r="E126" t="s">
        <v>338</v>
      </c>
      <c r="F126" t="s">
        <v>417</v>
      </c>
      <c r="G126" t="s">
        <v>60</v>
      </c>
      <c r="H126">
        <v>8.9499999999999993</v>
      </c>
      <c r="I126">
        <v>8.9499999999999993</v>
      </c>
      <c r="K126">
        <v>0</v>
      </c>
      <c r="L126">
        <v>0</v>
      </c>
      <c r="M126" s="56">
        <v>0</v>
      </c>
      <c r="N126">
        <v>-7</v>
      </c>
      <c r="P126">
        <v>0</v>
      </c>
      <c r="Q126">
        <v>3</v>
      </c>
      <c r="R126">
        <v>0</v>
      </c>
      <c r="S126">
        <v>0</v>
      </c>
      <c r="T126">
        <v>0</v>
      </c>
      <c r="U126">
        <v>-10</v>
      </c>
      <c r="V126">
        <v>0</v>
      </c>
      <c r="W126">
        <v>0</v>
      </c>
      <c r="X126">
        <v>1</v>
      </c>
      <c r="Z126">
        <v>0</v>
      </c>
      <c r="AA126">
        <v>0</v>
      </c>
    </row>
    <row r="127" spans="1:27">
      <c r="A127" t="s">
        <v>54</v>
      </c>
      <c r="B127" t="s">
        <v>55</v>
      </c>
      <c r="C127" t="s">
        <v>420</v>
      </c>
      <c r="D127" t="s">
        <v>421</v>
      </c>
      <c r="E127" t="s">
        <v>338</v>
      </c>
      <c r="F127" t="s">
        <v>417</v>
      </c>
      <c r="G127" t="s">
        <v>60</v>
      </c>
      <c r="H127">
        <v>8.9499999999999993</v>
      </c>
      <c r="I127">
        <v>8.9499999999999993</v>
      </c>
      <c r="K127">
        <v>0</v>
      </c>
      <c r="L127">
        <v>0</v>
      </c>
      <c r="M127" s="56">
        <v>0</v>
      </c>
      <c r="N127">
        <v>61</v>
      </c>
      <c r="P127">
        <v>0</v>
      </c>
      <c r="Q127">
        <v>57</v>
      </c>
      <c r="R127">
        <v>0</v>
      </c>
      <c r="S127">
        <v>0</v>
      </c>
      <c r="T127">
        <v>0</v>
      </c>
      <c r="U127">
        <v>4</v>
      </c>
      <c r="V127">
        <v>4</v>
      </c>
      <c r="W127" t="s">
        <v>61</v>
      </c>
      <c r="Z127">
        <v>0</v>
      </c>
      <c r="AA127">
        <v>0</v>
      </c>
    </row>
    <row r="128" spans="1:27">
      <c r="A128" t="s">
        <v>54</v>
      </c>
      <c r="B128" t="s">
        <v>55</v>
      </c>
      <c r="C128" t="s">
        <v>422</v>
      </c>
      <c r="D128" t="s">
        <v>423</v>
      </c>
      <c r="E128" t="s">
        <v>424</v>
      </c>
      <c r="F128" t="s">
        <v>425</v>
      </c>
      <c r="G128">
        <v>7</v>
      </c>
      <c r="H128">
        <v>2.99</v>
      </c>
      <c r="I128">
        <v>2.99</v>
      </c>
      <c r="K128">
        <v>0</v>
      </c>
      <c r="L128">
        <v>0</v>
      </c>
      <c r="M128" s="56">
        <v>0</v>
      </c>
      <c r="N128">
        <v>88</v>
      </c>
      <c r="P128">
        <v>0</v>
      </c>
      <c r="Q128">
        <v>84</v>
      </c>
      <c r="R128">
        <v>2</v>
      </c>
      <c r="S128">
        <v>0</v>
      </c>
      <c r="T128">
        <v>0</v>
      </c>
      <c r="U128">
        <v>2</v>
      </c>
      <c r="V128">
        <v>0</v>
      </c>
      <c r="W128">
        <v>0</v>
      </c>
      <c r="X128">
        <v>1</v>
      </c>
      <c r="Z128">
        <v>0</v>
      </c>
      <c r="AA128">
        <v>0</v>
      </c>
    </row>
    <row r="129" spans="1:27">
      <c r="A129" t="s">
        <v>54</v>
      </c>
      <c r="B129" t="s">
        <v>426</v>
      </c>
      <c r="C129" t="s">
        <v>427</v>
      </c>
      <c r="D129" t="s">
        <v>428</v>
      </c>
      <c r="E129" t="s">
        <v>260</v>
      </c>
      <c r="F129" t="s">
        <v>429</v>
      </c>
      <c r="G129" t="s">
        <v>66</v>
      </c>
      <c r="H129">
        <v>6.95</v>
      </c>
      <c r="I129">
        <v>6.95</v>
      </c>
      <c r="K129">
        <v>0</v>
      </c>
      <c r="L129">
        <v>0</v>
      </c>
      <c r="M129" s="56">
        <v>0</v>
      </c>
      <c r="N129">
        <v>679</v>
      </c>
      <c r="P129">
        <v>0</v>
      </c>
      <c r="Q129">
        <v>191</v>
      </c>
      <c r="R129">
        <v>2</v>
      </c>
      <c r="S129">
        <v>98</v>
      </c>
      <c r="T129">
        <v>0</v>
      </c>
      <c r="U129">
        <v>388</v>
      </c>
      <c r="V129">
        <v>340</v>
      </c>
      <c r="W129" t="s">
        <v>61</v>
      </c>
      <c r="X129">
        <v>48</v>
      </c>
      <c r="Z129">
        <v>0</v>
      </c>
      <c r="AA129">
        <v>0</v>
      </c>
    </row>
    <row r="130" spans="1:27">
      <c r="A130" t="s">
        <v>54</v>
      </c>
      <c r="B130" t="s">
        <v>426</v>
      </c>
      <c r="C130" t="s">
        <v>430</v>
      </c>
      <c r="D130" t="s">
        <v>431</v>
      </c>
      <c r="E130" t="s">
        <v>260</v>
      </c>
      <c r="F130" t="s">
        <v>429</v>
      </c>
      <c r="G130" t="s">
        <v>60</v>
      </c>
      <c r="H130">
        <v>8.9499999999999993</v>
      </c>
      <c r="I130">
        <v>8.9499999999999993</v>
      </c>
      <c r="K130">
        <v>0</v>
      </c>
      <c r="L130">
        <v>0</v>
      </c>
      <c r="M130" s="56">
        <v>1</v>
      </c>
      <c r="N130">
        <v>636</v>
      </c>
      <c r="P130">
        <v>0</v>
      </c>
      <c r="Q130">
        <v>268</v>
      </c>
      <c r="R130">
        <v>2</v>
      </c>
      <c r="S130">
        <v>1</v>
      </c>
      <c r="T130">
        <v>0</v>
      </c>
      <c r="U130">
        <v>365</v>
      </c>
      <c r="V130">
        <v>346</v>
      </c>
      <c r="W130" t="s">
        <v>61</v>
      </c>
      <c r="X130">
        <v>17</v>
      </c>
      <c r="Y130" s="56">
        <v>5.98</v>
      </c>
      <c r="Z130">
        <v>1.08</v>
      </c>
      <c r="AA130">
        <v>4.9000000000000004</v>
      </c>
    </row>
    <row r="131" spans="1:27">
      <c r="A131" t="s">
        <v>54</v>
      </c>
      <c r="B131" t="s">
        <v>426</v>
      </c>
      <c r="C131" t="s">
        <v>432</v>
      </c>
      <c r="D131" t="s">
        <v>433</v>
      </c>
      <c r="E131" t="s">
        <v>434</v>
      </c>
      <c r="F131" t="s">
        <v>435</v>
      </c>
      <c r="G131" t="s">
        <v>66</v>
      </c>
      <c r="H131">
        <v>5.95</v>
      </c>
      <c r="I131">
        <v>5.95</v>
      </c>
      <c r="K131">
        <v>0</v>
      </c>
      <c r="L131">
        <v>0</v>
      </c>
      <c r="M131" s="56">
        <v>0</v>
      </c>
      <c r="N131">
        <v>340</v>
      </c>
      <c r="P131">
        <v>0</v>
      </c>
      <c r="Q131">
        <v>59</v>
      </c>
      <c r="R131">
        <v>2</v>
      </c>
      <c r="S131">
        <v>5</v>
      </c>
      <c r="T131">
        <v>0</v>
      </c>
      <c r="U131">
        <v>274</v>
      </c>
      <c r="V131">
        <v>243</v>
      </c>
      <c r="W131" t="s">
        <v>61</v>
      </c>
      <c r="X131">
        <v>31</v>
      </c>
      <c r="Z131">
        <v>0</v>
      </c>
      <c r="AA131">
        <v>0</v>
      </c>
    </row>
    <row r="132" spans="1:27">
      <c r="A132" t="s">
        <v>54</v>
      </c>
      <c r="B132" t="s">
        <v>426</v>
      </c>
      <c r="C132" t="s">
        <v>436</v>
      </c>
      <c r="D132" t="s">
        <v>437</v>
      </c>
      <c r="E132" t="s">
        <v>434</v>
      </c>
      <c r="F132" t="s">
        <v>435</v>
      </c>
      <c r="G132" t="s">
        <v>60</v>
      </c>
      <c r="H132">
        <v>8.9499999999999993</v>
      </c>
      <c r="I132">
        <v>8.9499999999999993</v>
      </c>
      <c r="K132">
        <v>0</v>
      </c>
      <c r="L132">
        <v>0</v>
      </c>
      <c r="M132" s="56">
        <v>0</v>
      </c>
      <c r="N132">
        <v>93</v>
      </c>
      <c r="P132">
        <v>0</v>
      </c>
      <c r="Q132">
        <v>41</v>
      </c>
      <c r="R132">
        <v>0</v>
      </c>
      <c r="S132">
        <v>0</v>
      </c>
      <c r="T132">
        <v>0</v>
      </c>
      <c r="U132">
        <v>52</v>
      </c>
      <c r="V132">
        <v>40</v>
      </c>
      <c r="W132" t="s">
        <v>61</v>
      </c>
      <c r="X132">
        <v>12</v>
      </c>
      <c r="Z132">
        <v>0</v>
      </c>
      <c r="AA132">
        <v>0</v>
      </c>
    </row>
    <row r="133" spans="1:27">
      <c r="A133" t="s">
        <v>54</v>
      </c>
      <c r="B133" t="s">
        <v>426</v>
      </c>
      <c r="C133" t="s">
        <v>438</v>
      </c>
      <c r="D133" t="s">
        <v>439</v>
      </c>
      <c r="E133" t="s">
        <v>440</v>
      </c>
      <c r="F133" t="s">
        <v>441</v>
      </c>
      <c r="G133" t="s">
        <v>66</v>
      </c>
      <c r="H133">
        <v>6.95</v>
      </c>
      <c r="I133">
        <v>6.95</v>
      </c>
      <c r="K133">
        <v>0</v>
      </c>
      <c r="L133">
        <v>0</v>
      </c>
      <c r="M133" s="56">
        <v>0</v>
      </c>
      <c r="N133">
        <v>545</v>
      </c>
      <c r="P133">
        <v>0</v>
      </c>
      <c r="Q133">
        <v>129</v>
      </c>
      <c r="R133">
        <v>1</v>
      </c>
      <c r="S133">
        <v>0</v>
      </c>
      <c r="T133">
        <v>0</v>
      </c>
      <c r="U133">
        <v>415</v>
      </c>
      <c r="V133">
        <v>402</v>
      </c>
      <c r="W133" t="s">
        <v>61</v>
      </c>
      <c r="X133">
        <v>13</v>
      </c>
      <c r="Z133">
        <v>0</v>
      </c>
      <c r="AA133">
        <v>0</v>
      </c>
    </row>
    <row r="134" spans="1:27">
      <c r="A134" t="s">
        <v>54</v>
      </c>
      <c r="B134" t="s">
        <v>426</v>
      </c>
      <c r="C134" t="s">
        <v>442</v>
      </c>
      <c r="D134" t="s">
        <v>443</v>
      </c>
      <c r="E134" t="s">
        <v>440</v>
      </c>
      <c r="F134" t="s">
        <v>441</v>
      </c>
      <c r="G134" t="s">
        <v>60</v>
      </c>
      <c r="H134">
        <v>10.95</v>
      </c>
      <c r="I134">
        <v>10.95</v>
      </c>
      <c r="K134">
        <v>0</v>
      </c>
      <c r="L134">
        <v>0</v>
      </c>
      <c r="M134" s="56">
        <v>0</v>
      </c>
      <c r="N134">
        <v>174</v>
      </c>
      <c r="P134">
        <v>0</v>
      </c>
      <c r="Q134">
        <v>136</v>
      </c>
      <c r="R134">
        <v>0</v>
      </c>
      <c r="S134">
        <v>0</v>
      </c>
      <c r="T134">
        <v>0</v>
      </c>
      <c r="U134">
        <v>38</v>
      </c>
      <c r="V134">
        <v>28</v>
      </c>
      <c r="W134" t="s">
        <v>61</v>
      </c>
      <c r="X134">
        <v>10</v>
      </c>
      <c r="Z134">
        <v>0</v>
      </c>
      <c r="AA134">
        <v>0</v>
      </c>
    </row>
    <row r="135" spans="1:27">
      <c r="A135" t="s">
        <v>54</v>
      </c>
      <c r="B135" t="s">
        <v>426</v>
      </c>
      <c r="C135" t="s">
        <v>444</v>
      </c>
      <c r="D135" t="s">
        <v>445</v>
      </c>
      <c r="E135" t="s">
        <v>440</v>
      </c>
      <c r="F135" t="s">
        <v>446</v>
      </c>
      <c r="G135" t="s">
        <v>60</v>
      </c>
      <c r="H135">
        <v>9.99</v>
      </c>
      <c r="I135">
        <v>9.99</v>
      </c>
      <c r="K135">
        <v>0</v>
      </c>
      <c r="L135">
        <v>0</v>
      </c>
      <c r="M135" s="56">
        <v>1</v>
      </c>
      <c r="N135">
        <v>85</v>
      </c>
      <c r="P135">
        <v>0</v>
      </c>
      <c r="Q135">
        <v>35</v>
      </c>
      <c r="R135">
        <v>1</v>
      </c>
      <c r="S135">
        <v>0</v>
      </c>
      <c r="T135">
        <v>0</v>
      </c>
      <c r="U135">
        <v>49</v>
      </c>
      <c r="V135">
        <v>35</v>
      </c>
      <c r="W135" t="s">
        <v>61</v>
      </c>
      <c r="X135">
        <v>13</v>
      </c>
      <c r="Y135" s="56">
        <v>6.96</v>
      </c>
      <c r="Z135">
        <v>1.25</v>
      </c>
      <c r="AA135">
        <v>5.71</v>
      </c>
    </row>
    <row r="136" spans="1:27">
      <c r="A136" t="s">
        <v>54</v>
      </c>
      <c r="B136" t="s">
        <v>426</v>
      </c>
      <c r="C136" t="s">
        <v>447</v>
      </c>
      <c r="D136" t="s">
        <v>448</v>
      </c>
      <c r="E136" t="s">
        <v>440</v>
      </c>
      <c r="F136" t="s">
        <v>446</v>
      </c>
      <c r="G136" t="s">
        <v>60</v>
      </c>
      <c r="H136">
        <v>11.99</v>
      </c>
      <c r="I136">
        <v>11.99</v>
      </c>
      <c r="K136">
        <v>0</v>
      </c>
      <c r="L136">
        <v>0</v>
      </c>
      <c r="M136" s="56">
        <v>0</v>
      </c>
      <c r="N136">
        <v>95</v>
      </c>
      <c r="P136">
        <v>0</v>
      </c>
      <c r="Q136">
        <v>52</v>
      </c>
      <c r="R136">
        <v>0</v>
      </c>
      <c r="S136">
        <v>0</v>
      </c>
      <c r="T136">
        <v>0</v>
      </c>
      <c r="U136">
        <v>43</v>
      </c>
      <c r="V136">
        <v>43</v>
      </c>
      <c r="W136" t="s">
        <v>61</v>
      </c>
      <c r="Z136">
        <v>0</v>
      </c>
      <c r="AA136">
        <v>0</v>
      </c>
    </row>
    <row r="137" spans="1:27">
      <c r="A137" t="s">
        <v>54</v>
      </c>
      <c r="B137" t="s">
        <v>426</v>
      </c>
      <c r="C137" t="s">
        <v>449</v>
      </c>
      <c r="D137" t="s">
        <v>450</v>
      </c>
      <c r="E137" t="s">
        <v>451</v>
      </c>
      <c r="F137" t="s">
        <v>452</v>
      </c>
      <c r="G137" t="s">
        <v>66</v>
      </c>
      <c r="H137">
        <v>5.95</v>
      </c>
      <c r="I137">
        <v>5.95</v>
      </c>
      <c r="K137">
        <v>0</v>
      </c>
      <c r="L137">
        <v>0</v>
      </c>
      <c r="M137" s="56">
        <v>3</v>
      </c>
      <c r="N137">
        <v>825</v>
      </c>
      <c r="P137">
        <v>0</v>
      </c>
      <c r="Q137">
        <v>110</v>
      </c>
      <c r="R137">
        <v>1</v>
      </c>
      <c r="S137">
        <v>3</v>
      </c>
      <c r="T137">
        <v>0</v>
      </c>
      <c r="U137">
        <v>711</v>
      </c>
      <c r="V137">
        <v>582</v>
      </c>
      <c r="W137" t="s">
        <v>61</v>
      </c>
      <c r="X137">
        <v>123</v>
      </c>
      <c r="Y137" s="56">
        <v>10.92</v>
      </c>
      <c r="Z137">
        <v>1.97</v>
      </c>
      <c r="AA137">
        <v>8.9499999999999993</v>
      </c>
    </row>
    <row r="138" spans="1:27">
      <c r="A138" t="s">
        <v>54</v>
      </c>
      <c r="B138" t="s">
        <v>426</v>
      </c>
      <c r="C138" t="s">
        <v>453</v>
      </c>
      <c r="D138" t="s">
        <v>454</v>
      </c>
      <c r="E138" t="s">
        <v>451</v>
      </c>
      <c r="F138" t="s">
        <v>452</v>
      </c>
      <c r="G138" t="s">
        <v>60</v>
      </c>
      <c r="H138">
        <v>9.99</v>
      </c>
      <c r="I138">
        <v>9.99</v>
      </c>
      <c r="K138">
        <v>0</v>
      </c>
      <c r="L138">
        <v>0</v>
      </c>
      <c r="M138" s="56">
        <v>2</v>
      </c>
      <c r="N138">
        <v>171</v>
      </c>
      <c r="P138">
        <v>0</v>
      </c>
      <c r="Q138">
        <v>143</v>
      </c>
      <c r="R138">
        <v>1</v>
      </c>
      <c r="S138">
        <v>0</v>
      </c>
      <c r="T138">
        <v>0</v>
      </c>
      <c r="U138">
        <v>27</v>
      </c>
      <c r="V138">
        <v>0</v>
      </c>
      <c r="W138" t="s">
        <v>61</v>
      </c>
      <c r="X138">
        <v>20</v>
      </c>
      <c r="Y138" s="56">
        <v>13.34</v>
      </c>
      <c r="Z138">
        <v>2.4</v>
      </c>
      <c r="AA138">
        <v>10.94</v>
      </c>
    </row>
    <row r="139" spans="1:27">
      <c r="A139" t="s">
        <v>54</v>
      </c>
      <c r="B139" t="s">
        <v>426</v>
      </c>
      <c r="C139" t="s">
        <v>455</v>
      </c>
      <c r="D139" t="s">
        <v>456</v>
      </c>
      <c r="E139" t="s">
        <v>457</v>
      </c>
      <c r="F139" t="s">
        <v>458</v>
      </c>
      <c r="G139" t="s">
        <v>66</v>
      </c>
      <c r="H139">
        <v>6.99</v>
      </c>
      <c r="I139">
        <v>6.99</v>
      </c>
      <c r="K139">
        <v>-1</v>
      </c>
      <c r="L139">
        <v>0</v>
      </c>
      <c r="M139" s="56">
        <v>-26</v>
      </c>
      <c r="N139">
        <v>520</v>
      </c>
      <c r="P139">
        <v>0</v>
      </c>
      <c r="Q139">
        <v>81</v>
      </c>
      <c r="R139">
        <v>1</v>
      </c>
      <c r="S139">
        <v>9</v>
      </c>
      <c r="T139">
        <v>0</v>
      </c>
      <c r="U139">
        <v>429</v>
      </c>
      <c r="V139">
        <v>304</v>
      </c>
      <c r="W139" t="s">
        <v>459</v>
      </c>
      <c r="X139">
        <v>125</v>
      </c>
      <c r="Y139" s="56">
        <v>-140.41999999999999</v>
      </c>
      <c r="Z139">
        <v>0</v>
      </c>
      <c r="AA139">
        <v>-140.41999999999999</v>
      </c>
    </row>
    <row r="140" spans="1:27">
      <c r="A140" t="s">
        <v>54</v>
      </c>
      <c r="B140" t="s">
        <v>426</v>
      </c>
      <c r="C140" t="s">
        <v>460</v>
      </c>
      <c r="D140" t="s">
        <v>461</v>
      </c>
      <c r="E140" t="s">
        <v>457</v>
      </c>
      <c r="F140" t="s">
        <v>458</v>
      </c>
      <c r="G140" t="s">
        <v>60</v>
      </c>
      <c r="H140">
        <v>9.99</v>
      </c>
      <c r="I140">
        <v>9.99</v>
      </c>
      <c r="K140">
        <v>0</v>
      </c>
      <c r="L140">
        <v>0</v>
      </c>
      <c r="M140" s="56">
        <v>-3</v>
      </c>
      <c r="N140">
        <v>211</v>
      </c>
      <c r="P140">
        <v>0</v>
      </c>
      <c r="Q140">
        <v>40</v>
      </c>
      <c r="R140">
        <v>0</v>
      </c>
      <c r="S140">
        <v>0</v>
      </c>
      <c r="T140">
        <v>0</v>
      </c>
      <c r="U140">
        <v>171</v>
      </c>
      <c r="V140">
        <v>134</v>
      </c>
      <c r="W140" t="s">
        <v>459</v>
      </c>
      <c r="X140">
        <v>37</v>
      </c>
      <c r="Y140" s="56">
        <v>-24.33</v>
      </c>
      <c r="Z140">
        <v>0</v>
      </c>
      <c r="AA140">
        <v>-24.33</v>
      </c>
    </row>
    <row r="141" spans="1:27">
      <c r="A141" t="s">
        <v>54</v>
      </c>
      <c r="B141" t="s">
        <v>462</v>
      </c>
      <c r="C141" t="s">
        <v>463</v>
      </c>
      <c r="D141" t="s">
        <v>464</v>
      </c>
      <c r="E141" t="s">
        <v>465</v>
      </c>
      <c r="F141" t="s">
        <v>466</v>
      </c>
      <c r="G141" t="s">
        <v>66</v>
      </c>
      <c r="H141">
        <v>4.75</v>
      </c>
      <c r="I141">
        <v>4.75</v>
      </c>
      <c r="K141">
        <v>0</v>
      </c>
      <c r="L141">
        <v>0</v>
      </c>
      <c r="M141" s="56">
        <v>6</v>
      </c>
      <c r="N141">
        <v>1019</v>
      </c>
      <c r="P141">
        <v>0</v>
      </c>
      <c r="Q141">
        <v>952</v>
      </c>
      <c r="R141">
        <v>10</v>
      </c>
      <c r="S141">
        <v>19</v>
      </c>
      <c r="T141">
        <v>0</v>
      </c>
      <c r="U141">
        <v>38</v>
      </c>
      <c r="V141">
        <v>0</v>
      </c>
      <c r="W141">
        <v>0</v>
      </c>
      <c r="X141">
        <v>-7</v>
      </c>
      <c r="Y141" s="56">
        <v>20.09</v>
      </c>
      <c r="Z141">
        <v>3.62</v>
      </c>
      <c r="AA141">
        <v>16.47</v>
      </c>
    </row>
    <row r="142" spans="1:27">
      <c r="A142" t="s">
        <v>54</v>
      </c>
      <c r="B142" t="s">
        <v>462</v>
      </c>
      <c r="C142" t="s">
        <v>467</v>
      </c>
      <c r="D142" t="s">
        <v>468</v>
      </c>
      <c r="E142" t="s">
        <v>465</v>
      </c>
      <c r="F142" t="s">
        <v>466</v>
      </c>
      <c r="G142" t="s">
        <v>60</v>
      </c>
      <c r="H142">
        <v>8.9499999999999993</v>
      </c>
      <c r="I142">
        <v>8.9499999999999993</v>
      </c>
      <c r="K142">
        <v>0</v>
      </c>
      <c r="L142">
        <v>0</v>
      </c>
      <c r="M142" s="56">
        <v>0</v>
      </c>
      <c r="N142">
        <v>366</v>
      </c>
      <c r="P142">
        <v>0</v>
      </c>
      <c r="Q142">
        <v>358</v>
      </c>
      <c r="R142">
        <v>0</v>
      </c>
      <c r="S142">
        <v>0</v>
      </c>
      <c r="T142">
        <v>0</v>
      </c>
      <c r="U142">
        <v>8</v>
      </c>
      <c r="V142">
        <v>6</v>
      </c>
      <c r="W142" t="s">
        <v>61</v>
      </c>
      <c r="X142">
        <v>2</v>
      </c>
      <c r="Z142">
        <v>0</v>
      </c>
      <c r="AA142">
        <v>0</v>
      </c>
    </row>
    <row r="143" spans="1:27">
      <c r="A143" t="s">
        <v>54</v>
      </c>
      <c r="B143" t="s">
        <v>462</v>
      </c>
      <c r="C143" t="s">
        <v>469</v>
      </c>
      <c r="D143" t="s">
        <v>470</v>
      </c>
      <c r="E143" t="s">
        <v>465</v>
      </c>
      <c r="F143" t="s">
        <v>471</v>
      </c>
      <c r="G143" t="s">
        <v>66</v>
      </c>
      <c r="H143">
        <v>4.75</v>
      </c>
      <c r="I143">
        <v>4.75</v>
      </c>
      <c r="K143">
        <v>0</v>
      </c>
      <c r="L143">
        <v>0</v>
      </c>
      <c r="M143" s="56">
        <v>0</v>
      </c>
      <c r="N143">
        <v>633</v>
      </c>
      <c r="P143">
        <v>0</v>
      </c>
      <c r="Q143">
        <v>590</v>
      </c>
      <c r="R143">
        <v>33</v>
      </c>
      <c r="S143">
        <v>15</v>
      </c>
      <c r="T143">
        <v>0</v>
      </c>
      <c r="U143">
        <v>-5</v>
      </c>
      <c r="V143">
        <v>0</v>
      </c>
      <c r="W143" t="s">
        <v>61</v>
      </c>
      <c r="X143">
        <v>-4</v>
      </c>
      <c r="Z143">
        <v>0</v>
      </c>
      <c r="AA143">
        <v>0</v>
      </c>
    </row>
    <row r="144" spans="1:27">
      <c r="A144" t="s">
        <v>54</v>
      </c>
      <c r="B144" t="s">
        <v>462</v>
      </c>
      <c r="C144" t="s">
        <v>472</v>
      </c>
      <c r="D144" t="s">
        <v>473</v>
      </c>
      <c r="E144" t="s">
        <v>465</v>
      </c>
      <c r="F144" t="s">
        <v>471</v>
      </c>
      <c r="G144" t="s">
        <v>125</v>
      </c>
      <c r="H144">
        <v>9.9499999999999993</v>
      </c>
      <c r="I144">
        <v>9.9499999999999993</v>
      </c>
      <c r="K144">
        <v>0</v>
      </c>
      <c r="L144">
        <v>0</v>
      </c>
      <c r="M144" s="56">
        <v>0</v>
      </c>
      <c r="N144">
        <v>256</v>
      </c>
      <c r="P144">
        <v>0</v>
      </c>
      <c r="Q144">
        <v>246</v>
      </c>
      <c r="R144">
        <v>1</v>
      </c>
      <c r="S144">
        <v>0</v>
      </c>
      <c r="T144">
        <v>0</v>
      </c>
      <c r="U144">
        <v>9</v>
      </c>
      <c r="V144">
        <v>0</v>
      </c>
      <c r="W144">
        <v>0</v>
      </c>
      <c r="X144">
        <v>-2</v>
      </c>
      <c r="Z144">
        <v>0</v>
      </c>
      <c r="AA144">
        <v>0</v>
      </c>
    </row>
    <row r="145" spans="1:27">
      <c r="A145" t="s">
        <v>54</v>
      </c>
      <c r="B145" t="s">
        <v>462</v>
      </c>
      <c r="C145" t="s">
        <v>474</v>
      </c>
      <c r="D145" t="s">
        <v>475</v>
      </c>
      <c r="E145" t="s">
        <v>476</v>
      </c>
      <c r="F145" t="s">
        <v>477</v>
      </c>
      <c r="G145" t="s">
        <v>66</v>
      </c>
      <c r="H145">
        <v>7.95</v>
      </c>
      <c r="I145">
        <v>7.95</v>
      </c>
      <c r="K145">
        <v>0</v>
      </c>
      <c r="L145">
        <v>0</v>
      </c>
      <c r="M145" s="56">
        <v>0</v>
      </c>
      <c r="N145">
        <v>51</v>
      </c>
      <c r="P145">
        <v>0</v>
      </c>
      <c r="Q145">
        <v>17</v>
      </c>
      <c r="R145">
        <v>0</v>
      </c>
      <c r="S145">
        <v>0</v>
      </c>
      <c r="T145">
        <v>0</v>
      </c>
      <c r="U145">
        <v>34</v>
      </c>
      <c r="V145">
        <v>29</v>
      </c>
      <c r="W145" t="s">
        <v>61</v>
      </c>
      <c r="X145">
        <v>5</v>
      </c>
      <c r="Z145">
        <v>0</v>
      </c>
      <c r="AA145">
        <v>0</v>
      </c>
    </row>
    <row r="146" spans="1:27">
      <c r="A146" t="s">
        <v>54</v>
      </c>
      <c r="B146" t="s">
        <v>462</v>
      </c>
      <c r="C146" t="s">
        <v>478</v>
      </c>
      <c r="D146" t="s">
        <v>479</v>
      </c>
      <c r="E146" t="s">
        <v>465</v>
      </c>
      <c r="F146" t="s">
        <v>480</v>
      </c>
      <c r="G146" t="s">
        <v>66</v>
      </c>
      <c r="H146">
        <v>4.75</v>
      </c>
      <c r="I146">
        <v>4.75</v>
      </c>
      <c r="K146">
        <v>0</v>
      </c>
      <c r="L146">
        <v>0</v>
      </c>
      <c r="M146" s="56">
        <v>0</v>
      </c>
      <c r="N146">
        <v>797</v>
      </c>
      <c r="P146">
        <v>0</v>
      </c>
      <c r="Q146">
        <v>711</v>
      </c>
      <c r="R146">
        <v>9</v>
      </c>
      <c r="S146">
        <v>20</v>
      </c>
      <c r="T146">
        <v>0</v>
      </c>
      <c r="U146">
        <v>57</v>
      </c>
      <c r="V146">
        <v>52</v>
      </c>
      <c r="W146" t="s">
        <v>61</v>
      </c>
      <c r="X146">
        <v>5</v>
      </c>
      <c r="Z146">
        <v>0</v>
      </c>
      <c r="AA146">
        <v>0</v>
      </c>
    </row>
    <row r="147" spans="1:27">
      <c r="A147" t="s">
        <v>54</v>
      </c>
      <c r="B147" t="s">
        <v>462</v>
      </c>
      <c r="C147" t="s">
        <v>481</v>
      </c>
      <c r="D147" t="s">
        <v>482</v>
      </c>
      <c r="E147" t="s">
        <v>465</v>
      </c>
      <c r="F147" t="s">
        <v>480</v>
      </c>
      <c r="G147" t="s">
        <v>60</v>
      </c>
      <c r="H147">
        <v>8.9499999999999993</v>
      </c>
      <c r="I147">
        <v>8.9499999999999993</v>
      </c>
      <c r="K147">
        <v>0</v>
      </c>
      <c r="L147">
        <v>0</v>
      </c>
      <c r="M147" s="56">
        <v>1</v>
      </c>
      <c r="N147">
        <v>341</v>
      </c>
      <c r="P147">
        <v>0</v>
      </c>
      <c r="Q147">
        <v>334</v>
      </c>
      <c r="R147">
        <v>0</v>
      </c>
      <c r="S147">
        <v>0</v>
      </c>
      <c r="T147">
        <v>0</v>
      </c>
      <c r="U147">
        <v>7</v>
      </c>
      <c r="V147">
        <v>0</v>
      </c>
      <c r="W147" t="s">
        <v>61</v>
      </c>
      <c r="X147">
        <v>4</v>
      </c>
      <c r="Y147" s="56">
        <v>5.98</v>
      </c>
      <c r="Z147">
        <v>1.08</v>
      </c>
      <c r="AA147">
        <v>4.9000000000000004</v>
      </c>
    </row>
    <row r="148" spans="1:27">
      <c r="A148" t="s">
        <v>54</v>
      </c>
      <c r="B148" t="s">
        <v>462</v>
      </c>
      <c r="C148" t="s">
        <v>483</v>
      </c>
      <c r="D148" t="s">
        <v>484</v>
      </c>
      <c r="E148" t="s">
        <v>485</v>
      </c>
      <c r="F148" t="s">
        <v>486</v>
      </c>
      <c r="G148" t="s">
        <v>66</v>
      </c>
      <c r="H148">
        <v>7.95</v>
      </c>
      <c r="I148">
        <v>7.95</v>
      </c>
      <c r="K148">
        <v>0</v>
      </c>
      <c r="L148">
        <v>0</v>
      </c>
      <c r="M148" s="56">
        <v>0</v>
      </c>
      <c r="N148">
        <v>168</v>
      </c>
      <c r="P148">
        <v>0</v>
      </c>
      <c r="Q148">
        <v>41</v>
      </c>
      <c r="R148">
        <v>0</v>
      </c>
      <c r="S148">
        <v>6</v>
      </c>
      <c r="T148">
        <v>0</v>
      </c>
      <c r="U148">
        <v>121</v>
      </c>
      <c r="V148">
        <v>94</v>
      </c>
      <c r="W148" t="s">
        <v>61</v>
      </c>
      <c r="X148">
        <v>27</v>
      </c>
      <c r="Z148">
        <v>0</v>
      </c>
      <c r="AA148">
        <v>0</v>
      </c>
    </row>
    <row r="149" spans="1:27">
      <c r="A149" t="s">
        <v>54</v>
      </c>
      <c r="B149" t="s">
        <v>462</v>
      </c>
      <c r="C149" t="s">
        <v>487</v>
      </c>
      <c r="D149" t="s">
        <v>488</v>
      </c>
      <c r="E149" t="s">
        <v>485</v>
      </c>
      <c r="F149" t="s">
        <v>486</v>
      </c>
      <c r="G149" t="s">
        <v>60</v>
      </c>
      <c r="H149">
        <v>6.25</v>
      </c>
      <c r="I149">
        <v>6.25</v>
      </c>
      <c r="K149">
        <v>0</v>
      </c>
      <c r="L149">
        <v>0</v>
      </c>
      <c r="M149" s="56">
        <v>0</v>
      </c>
      <c r="N149">
        <v>48</v>
      </c>
      <c r="P149">
        <v>0</v>
      </c>
      <c r="Q149">
        <v>41</v>
      </c>
      <c r="R149">
        <v>0</v>
      </c>
      <c r="S149">
        <v>0</v>
      </c>
      <c r="T149">
        <v>0</v>
      </c>
      <c r="U149">
        <v>7</v>
      </c>
      <c r="V149">
        <v>0</v>
      </c>
      <c r="W149">
        <v>0</v>
      </c>
      <c r="X149">
        <v>2</v>
      </c>
      <c r="Z149">
        <v>0</v>
      </c>
      <c r="AA149">
        <v>0</v>
      </c>
    </row>
    <row r="150" spans="1:27">
      <c r="A150" t="s">
        <v>54</v>
      </c>
      <c r="B150" t="s">
        <v>462</v>
      </c>
      <c r="C150" t="s">
        <v>489</v>
      </c>
      <c r="D150" t="s">
        <v>490</v>
      </c>
      <c r="E150" t="s">
        <v>491</v>
      </c>
      <c r="F150" t="s">
        <v>492</v>
      </c>
      <c r="G150" t="s">
        <v>66</v>
      </c>
      <c r="H150">
        <v>7.95</v>
      </c>
      <c r="I150">
        <v>7.95</v>
      </c>
      <c r="K150">
        <v>0</v>
      </c>
      <c r="L150">
        <v>0</v>
      </c>
      <c r="M150" s="56">
        <v>0</v>
      </c>
      <c r="N150">
        <v>87</v>
      </c>
      <c r="P150">
        <v>0</v>
      </c>
      <c r="Q150">
        <v>8</v>
      </c>
      <c r="R150">
        <v>0</v>
      </c>
      <c r="S150">
        <v>5</v>
      </c>
      <c r="T150">
        <v>0</v>
      </c>
      <c r="U150">
        <v>74</v>
      </c>
      <c r="V150">
        <v>49</v>
      </c>
      <c r="W150" t="s">
        <v>61</v>
      </c>
      <c r="X150">
        <v>25</v>
      </c>
      <c r="Z150">
        <v>0</v>
      </c>
      <c r="AA150">
        <v>0</v>
      </c>
    </row>
    <row r="151" spans="1:27">
      <c r="A151" t="s">
        <v>54</v>
      </c>
      <c r="B151" t="s">
        <v>462</v>
      </c>
      <c r="C151" t="s">
        <v>493</v>
      </c>
      <c r="D151" t="s">
        <v>494</v>
      </c>
      <c r="E151" t="s">
        <v>495</v>
      </c>
      <c r="F151" t="s">
        <v>496</v>
      </c>
      <c r="G151" t="s">
        <v>66</v>
      </c>
      <c r="H151">
        <v>7.95</v>
      </c>
      <c r="I151">
        <v>7.95</v>
      </c>
      <c r="K151">
        <v>0</v>
      </c>
      <c r="L151">
        <v>0</v>
      </c>
      <c r="M151" s="56">
        <v>0</v>
      </c>
      <c r="N151">
        <v>253</v>
      </c>
      <c r="P151">
        <v>0</v>
      </c>
      <c r="Q151">
        <v>102</v>
      </c>
      <c r="R151">
        <v>2</v>
      </c>
      <c r="S151">
        <v>7</v>
      </c>
      <c r="T151">
        <v>0</v>
      </c>
      <c r="U151">
        <v>142</v>
      </c>
      <c r="V151">
        <v>119</v>
      </c>
      <c r="W151" t="s">
        <v>61</v>
      </c>
      <c r="X151">
        <v>23</v>
      </c>
      <c r="Z151">
        <v>0</v>
      </c>
      <c r="AA151">
        <v>0</v>
      </c>
    </row>
    <row r="152" spans="1:27">
      <c r="A152" t="s">
        <v>54</v>
      </c>
      <c r="B152" t="s">
        <v>462</v>
      </c>
      <c r="C152" t="s">
        <v>497</v>
      </c>
      <c r="D152" t="s">
        <v>498</v>
      </c>
      <c r="E152" t="s">
        <v>499</v>
      </c>
      <c r="F152" t="s">
        <v>500</v>
      </c>
      <c r="G152" t="s">
        <v>66</v>
      </c>
      <c r="H152">
        <v>7.95</v>
      </c>
      <c r="I152">
        <v>7.95</v>
      </c>
      <c r="K152">
        <v>0</v>
      </c>
      <c r="L152">
        <v>0</v>
      </c>
      <c r="M152" s="56">
        <v>0</v>
      </c>
      <c r="N152">
        <v>124</v>
      </c>
      <c r="P152">
        <v>0</v>
      </c>
      <c r="Q152">
        <v>46</v>
      </c>
      <c r="R152">
        <v>0</v>
      </c>
      <c r="S152">
        <v>5</v>
      </c>
      <c r="T152">
        <v>0</v>
      </c>
      <c r="U152">
        <v>73</v>
      </c>
      <c r="V152">
        <v>44</v>
      </c>
      <c r="W152" t="s">
        <v>61</v>
      </c>
      <c r="X152">
        <v>29</v>
      </c>
      <c r="Z152">
        <v>0</v>
      </c>
      <c r="AA152">
        <v>0</v>
      </c>
    </row>
    <row r="153" spans="1:27">
      <c r="A153" t="s">
        <v>54</v>
      </c>
      <c r="B153" t="s">
        <v>462</v>
      </c>
      <c r="C153" t="s">
        <v>501</v>
      </c>
      <c r="D153" t="s">
        <v>502</v>
      </c>
      <c r="E153" t="s">
        <v>503</v>
      </c>
      <c r="F153" t="s">
        <v>504</v>
      </c>
      <c r="G153">
        <v>12</v>
      </c>
      <c r="H153">
        <v>2.9</v>
      </c>
      <c r="I153">
        <v>2.9</v>
      </c>
      <c r="K153">
        <v>0</v>
      </c>
      <c r="L153">
        <v>0</v>
      </c>
      <c r="M153" s="56">
        <v>0</v>
      </c>
      <c r="N153">
        <v>150</v>
      </c>
      <c r="P153">
        <v>0</v>
      </c>
      <c r="Q153">
        <v>159</v>
      </c>
      <c r="R153">
        <v>2</v>
      </c>
      <c r="S153">
        <v>0</v>
      </c>
      <c r="T153">
        <v>0</v>
      </c>
      <c r="U153">
        <v>-11</v>
      </c>
      <c r="V153">
        <v>0</v>
      </c>
      <c r="W153">
        <v>0</v>
      </c>
      <c r="X153">
        <v>-7</v>
      </c>
      <c r="Z153">
        <v>0</v>
      </c>
      <c r="AA153">
        <v>0</v>
      </c>
    </row>
    <row r="154" spans="1:27">
      <c r="A154" t="s">
        <v>54</v>
      </c>
      <c r="B154" t="s">
        <v>462</v>
      </c>
      <c r="C154" t="s">
        <v>505</v>
      </c>
      <c r="D154" t="s">
        <v>506</v>
      </c>
      <c r="E154" t="s">
        <v>503</v>
      </c>
      <c r="F154" t="s">
        <v>507</v>
      </c>
      <c r="G154" t="s">
        <v>66</v>
      </c>
      <c r="H154">
        <v>7.95</v>
      </c>
      <c r="I154">
        <v>7.95</v>
      </c>
      <c r="K154">
        <v>0</v>
      </c>
      <c r="L154">
        <v>0</v>
      </c>
      <c r="M154" s="56">
        <v>0</v>
      </c>
      <c r="N154">
        <v>1018</v>
      </c>
      <c r="P154">
        <v>0</v>
      </c>
      <c r="Q154">
        <v>773</v>
      </c>
      <c r="R154">
        <v>4</v>
      </c>
      <c r="S154">
        <v>28</v>
      </c>
      <c r="T154">
        <v>0</v>
      </c>
      <c r="U154">
        <v>213</v>
      </c>
      <c r="V154">
        <v>67</v>
      </c>
      <c r="W154" t="s">
        <v>61</v>
      </c>
      <c r="X154">
        <v>146</v>
      </c>
      <c r="Z154">
        <v>0</v>
      </c>
      <c r="AA154">
        <v>0</v>
      </c>
    </row>
    <row r="155" spans="1:27">
      <c r="A155" t="s">
        <v>54</v>
      </c>
      <c r="B155" t="s">
        <v>462</v>
      </c>
      <c r="C155" t="s">
        <v>508</v>
      </c>
      <c r="D155" t="s">
        <v>509</v>
      </c>
      <c r="E155" t="s">
        <v>510</v>
      </c>
      <c r="F155" t="s">
        <v>511</v>
      </c>
      <c r="G155">
        <v>12</v>
      </c>
      <c r="H155">
        <v>2.75</v>
      </c>
      <c r="I155">
        <v>2.75</v>
      </c>
      <c r="K155">
        <v>0</v>
      </c>
      <c r="L155">
        <v>0</v>
      </c>
      <c r="M155" s="56">
        <v>0</v>
      </c>
      <c r="N155">
        <v>48</v>
      </c>
      <c r="P155">
        <v>0</v>
      </c>
      <c r="Q155">
        <v>43</v>
      </c>
      <c r="R155">
        <v>1</v>
      </c>
      <c r="S155">
        <v>0</v>
      </c>
      <c r="T155">
        <v>0</v>
      </c>
      <c r="U155">
        <v>4</v>
      </c>
      <c r="V155">
        <v>4</v>
      </c>
      <c r="W155" t="s">
        <v>61</v>
      </c>
      <c r="Z155">
        <v>0</v>
      </c>
      <c r="AA155">
        <v>0</v>
      </c>
    </row>
    <row r="156" spans="1:27">
      <c r="A156" t="s">
        <v>54</v>
      </c>
      <c r="B156" t="s">
        <v>462</v>
      </c>
      <c r="C156" t="s">
        <v>512</v>
      </c>
      <c r="D156" t="s">
        <v>513</v>
      </c>
      <c r="E156" t="s">
        <v>510</v>
      </c>
      <c r="F156" t="s">
        <v>514</v>
      </c>
      <c r="G156" t="s">
        <v>60</v>
      </c>
      <c r="H156">
        <v>6.99</v>
      </c>
      <c r="I156">
        <v>6.99</v>
      </c>
      <c r="K156">
        <v>0</v>
      </c>
      <c r="L156">
        <v>0</v>
      </c>
      <c r="M156" s="56">
        <v>0</v>
      </c>
      <c r="N156">
        <v>97</v>
      </c>
      <c r="P156">
        <v>0</v>
      </c>
      <c r="Q156">
        <v>86</v>
      </c>
      <c r="R156">
        <v>2</v>
      </c>
      <c r="S156">
        <v>3</v>
      </c>
      <c r="T156">
        <v>0</v>
      </c>
      <c r="U156">
        <v>6</v>
      </c>
      <c r="V156">
        <v>0</v>
      </c>
      <c r="W156">
        <v>0</v>
      </c>
      <c r="Z156">
        <v>0</v>
      </c>
      <c r="AA156">
        <v>0</v>
      </c>
    </row>
    <row r="157" spans="1:27">
      <c r="A157" t="s">
        <v>54</v>
      </c>
      <c r="B157" t="s">
        <v>462</v>
      </c>
      <c r="C157" t="s">
        <v>515</v>
      </c>
      <c r="D157" t="s">
        <v>516</v>
      </c>
      <c r="E157" t="s">
        <v>499</v>
      </c>
      <c r="F157" t="s">
        <v>517</v>
      </c>
      <c r="G157">
        <v>12</v>
      </c>
      <c r="H157">
        <v>3.25</v>
      </c>
      <c r="I157">
        <v>3.25</v>
      </c>
      <c r="K157">
        <v>0</v>
      </c>
      <c r="L157">
        <v>0</v>
      </c>
      <c r="M157" s="56">
        <v>0</v>
      </c>
      <c r="N157">
        <v>136</v>
      </c>
      <c r="P157">
        <v>0</v>
      </c>
      <c r="Q157">
        <v>103</v>
      </c>
      <c r="R157">
        <v>1</v>
      </c>
      <c r="S157">
        <v>0</v>
      </c>
      <c r="T157">
        <v>0</v>
      </c>
      <c r="U157">
        <v>32</v>
      </c>
      <c r="V157">
        <v>28</v>
      </c>
      <c r="W157" t="s">
        <v>61</v>
      </c>
      <c r="X157">
        <v>3</v>
      </c>
      <c r="Z157">
        <v>0</v>
      </c>
      <c r="AA157">
        <v>0</v>
      </c>
    </row>
    <row r="158" spans="1:27">
      <c r="A158" t="s">
        <v>54</v>
      </c>
      <c r="B158" t="s">
        <v>462</v>
      </c>
      <c r="C158" t="s">
        <v>518</v>
      </c>
      <c r="D158" t="s">
        <v>519</v>
      </c>
      <c r="E158" t="s">
        <v>520</v>
      </c>
      <c r="F158" t="s">
        <v>521</v>
      </c>
      <c r="G158" t="s">
        <v>66</v>
      </c>
      <c r="H158">
        <v>2.8</v>
      </c>
      <c r="I158">
        <v>2.8</v>
      </c>
      <c r="K158">
        <v>0</v>
      </c>
      <c r="L158">
        <v>0</v>
      </c>
      <c r="M158" s="56">
        <v>2</v>
      </c>
      <c r="N158">
        <v>1800</v>
      </c>
      <c r="P158">
        <v>0</v>
      </c>
      <c r="Q158">
        <v>1251</v>
      </c>
      <c r="R158">
        <v>186</v>
      </c>
      <c r="S158">
        <v>33</v>
      </c>
      <c r="T158">
        <v>0</v>
      </c>
      <c r="U158">
        <v>330</v>
      </c>
      <c r="V158">
        <v>205</v>
      </c>
      <c r="W158" t="s">
        <v>459</v>
      </c>
      <c r="X158">
        <v>125</v>
      </c>
      <c r="Y158" s="56">
        <v>4.17</v>
      </c>
      <c r="Z158">
        <v>0.75</v>
      </c>
      <c r="AA158">
        <v>3.42</v>
      </c>
    </row>
    <row r="159" spans="1:27">
      <c r="A159" t="s">
        <v>54</v>
      </c>
      <c r="B159" t="s">
        <v>462</v>
      </c>
      <c r="C159" t="s">
        <v>522</v>
      </c>
      <c r="D159" t="s">
        <v>523</v>
      </c>
      <c r="E159" t="s">
        <v>520</v>
      </c>
      <c r="F159" t="s">
        <v>521</v>
      </c>
      <c r="G159" t="s">
        <v>60</v>
      </c>
      <c r="H159">
        <v>6.25</v>
      </c>
      <c r="I159">
        <v>6.25</v>
      </c>
      <c r="K159">
        <v>0</v>
      </c>
      <c r="L159">
        <v>0</v>
      </c>
      <c r="M159" s="56">
        <v>1</v>
      </c>
      <c r="N159">
        <v>146</v>
      </c>
      <c r="P159">
        <v>0</v>
      </c>
      <c r="Q159">
        <v>125</v>
      </c>
      <c r="R159">
        <v>1</v>
      </c>
      <c r="S159">
        <v>1</v>
      </c>
      <c r="T159">
        <v>0</v>
      </c>
      <c r="U159">
        <v>19</v>
      </c>
      <c r="V159">
        <v>10</v>
      </c>
      <c r="W159" t="s">
        <v>61</v>
      </c>
      <c r="X159">
        <v>3</v>
      </c>
      <c r="Y159" s="56">
        <v>4.62</v>
      </c>
      <c r="Z159">
        <v>0.83</v>
      </c>
      <c r="AA159">
        <v>3.79</v>
      </c>
    </row>
    <row r="160" spans="1:27">
      <c r="A160" t="s">
        <v>54</v>
      </c>
      <c r="B160" t="s">
        <v>462</v>
      </c>
      <c r="C160" t="s">
        <v>524</v>
      </c>
      <c r="D160" t="s">
        <v>524</v>
      </c>
      <c r="E160" t="s">
        <v>525</v>
      </c>
      <c r="F160" t="s">
        <v>526</v>
      </c>
      <c r="G160">
        <v>7</v>
      </c>
      <c r="H160">
        <v>2.75</v>
      </c>
      <c r="I160">
        <v>2.75</v>
      </c>
      <c r="K160">
        <v>0</v>
      </c>
      <c r="L160">
        <v>0</v>
      </c>
      <c r="M160" s="56">
        <v>0</v>
      </c>
      <c r="N160">
        <v>296</v>
      </c>
      <c r="P160">
        <v>0</v>
      </c>
      <c r="Q160">
        <v>279</v>
      </c>
      <c r="R160">
        <v>1</v>
      </c>
      <c r="S160">
        <v>0</v>
      </c>
      <c r="T160">
        <v>0</v>
      </c>
      <c r="U160">
        <v>16</v>
      </c>
      <c r="V160">
        <v>12</v>
      </c>
      <c r="W160" t="s">
        <v>61</v>
      </c>
      <c r="X160">
        <v>4</v>
      </c>
      <c r="Z160">
        <v>0</v>
      </c>
      <c r="AA160">
        <v>0</v>
      </c>
    </row>
    <row r="161" spans="1:27">
      <c r="A161" t="s">
        <v>54</v>
      </c>
      <c r="B161" t="s">
        <v>462</v>
      </c>
      <c r="C161" t="s">
        <v>527</v>
      </c>
      <c r="D161" t="s">
        <v>528</v>
      </c>
      <c r="E161" t="s">
        <v>503</v>
      </c>
      <c r="F161" t="s">
        <v>529</v>
      </c>
      <c r="G161" t="s">
        <v>66</v>
      </c>
      <c r="H161">
        <v>6.95</v>
      </c>
      <c r="I161">
        <v>6.95</v>
      </c>
      <c r="K161">
        <v>0</v>
      </c>
      <c r="L161">
        <v>0</v>
      </c>
      <c r="M161" s="56">
        <v>0</v>
      </c>
      <c r="N161">
        <v>1372</v>
      </c>
      <c r="P161">
        <v>0</v>
      </c>
      <c r="Q161">
        <v>980</v>
      </c>
      <c r="R161">
        <v>49</v>
      </c>
      <c r="S161">
        <v>35</v>
      </c>
      <c r="T161">
        <v>0</v>
      </c>
      <c r="U161">
        <v>308</v>
      </c>
      <c r="V161">
        <v>80</v>
      </c>
      <c r="W161" t="s">
        <v>61</v>
      </c>
      <c r="X161">
        <v>228</v>
      </c>
      <c r="Z161">
        <v>0</v>
      </c>
      <c r="AA161">
        <v>0</v>
      </c>
    </row>
    <row r="162" spans="1:27">
      <c r="A162" t="s">
        <v>54</v>
      </c>
      <c r="B162" t="s">
        <v>462</v>
      </c>
      <c r="C162" t="s">
        <v>530</v>
      </c>
      <c r="D162" t="s">
        <v>531</v>
      </c>
      <c r="E162" t="s">
        <v>503</v>
      </c>
      <c r="F162" t="s">
        <v>529</v>
      </c>
      <c r="G162" t="s">
        <v>125</v>
      </c>
      <c r="H162">
        <v>7.95</v>
      </c>
      <c r="I162">
        <v>7.95</v>
      </c>
      <c r="K162">
        <v>0</v>
      </c>
      <c r="L162">
        <v>0</v>
      </c>
      <c r="M162" s="56">
        <v>0</v>
      </c>
      <c r="N162">
        <v>411</v>
      </c>
      <c r="P162">
        <v>0</v>
      </c>
      <c r="Q162">
        <v>307</v>
      </c>
      <c r="R162">
        <v>2</v>
      </c>
      <c r="S162">
        <v>13</v>
      </c>
      <c r="T162">
        <v>0</v>
      </c>
      <c r="U162">
        <v>89</v>
      </c>
      <c r="V162">
        <v>0</v>
      </c>
      <c r="W162">
        <v>0</v>
      </c>
      <c r="X162">
        <v>82</v>
      </c>
      <c r="Z162">
        <v>0</v>
      </c>
      <c r="AA162">
        <v>0</v>
      </c>
    </row>
    <row r="163" spans="1:27">
      <c r="A163" t="s">
        <v>54</v>
      </c>
      <c r="B163" t="s">
        <v>462</v>
      </c>
      <c r="C163" t="s">
        <v>532</v>
      </c>
      <c r="D163" t="s">
        <v>533</v>
      </c>
      <c r="E163" t="s">
        <v>499</v>
      </c>
      <c r="F163" t="s">
        <v>517</v>
      </c>
      <c r="G163" t="s">
        <v>66</v>
      </c>
      <c r="H163">
        <v>6.95</v>
      </c>
      <c r="I163">
        <v>6.95</v>
      </c>
      <c r="K163">
        <v>0</v>
      </c>
      <c r="L163">
        <v>0</v>
      </c>
      <c r="M163" s="56">
        <v>0</v>
      </c>
      <c r="N163">
        <v>170</v>
      </c>
      <c r="P163">
        <v>0</v>
      </c>
      <c r="Q163">
        <v>118</v>
      </c>
      <c r="R163">
        <v>1</v>
      </c>
      <c r="S163">
        <v>9</v>
      </c>
      <c r="T163">
        <v>0</v>
      </c>
      <c r="U163">
        <v>42</v>
      </c>
      <c r="V163">
        <v>36</v>
      </c>
      <c r="W163" t="s">
        <v>61</v>
      </c>
      <c r="X163">
        <v>6</v>
      </c>
      <c r="Z163">
        <v>0</v>
      </c>
      <c r="AA163">
        <v>0</v>
      </c>
    </row>
    <row r="164" spans="1:27">
      <c r="A164" t="s">
        <v>54</v>
      </c>
      <c r="B164" t="s">
        <v>462</v>
      </c>
      <c r="C164" t="s">
        <v>534</v>
      </c>
      <c r="D164" t="s">
        <v>535</v>
      </c>
      <c r="E164" t="s">
        <v>510</v>
      </c>
      <c r="F164" t="s">
        <v>536</v>
      </c>
      <c r="G164" t="s">
        <v>60</v>
      </c>
      <c r="H164">
        <v>9.9499999999999993</v>
      </c>
      <c r="I164">
        <v>9.9499999999999993</v>
      </c>
      <c r="K164">
        <v>0</v>
      </c>
      <c r="L164">
        <v>0</v>
      </c>
      <c r="M164" s="56">
        <v>0</v>
      </c>
      <c r="N164">
        <v>83</v>
      </c>
      <c r="P164">
        <v>0</v>
      </c>
      <c r="Q164">
        <v>69</v>
      </c>
      <c r="R164">
        <v>1</v>
      </c>
      <c r="S164">
        <v>0</v>
      </c>
      <c r="T164">
        <v>0</v>
      </c>
      <c r="U164">
        <v>13</v>
      </c>
      <c r="V164">
        <v>10</v>
      </c>
      <c r="W164" t="s">
        <v>61</v>
      </c>
      <c r="X164">
        <v>3</v>
      </c>
      <c r="Z164">
        <v>0</v>
      </c>
      <c r="AA164">
        <v>0</v>
      </c>
    </row>
    <row r="165" spans="1:27">
      <c r="A165" t="s">
        <v>54</v>
      </c>
      <c r="B165" t="s">
        <v>462</v>
      </c>
      <c r="C165" t="s">
        <v>537</v>
      </c>
      <c r="D165" t="s">
        <v>538</v>
      </c>
      <c r="E165" t="s">
        <v>539</v>
      </c>
      <c r="F165" t="s">
        <v>540</v>
      </c>
      <c r="G165" t="s">
        <v>60</v>
      </c>
      <c r="H165">
        <v>8.9499999999999993</v>
      </c>
      <c r="I165">
        <v>8.9499999999999993</v>
      </c>
      <c r="K165">
        <v>0</v>
      </c>
      <c r="L165">
        <v>0</v>
      </c>
      <c r="M165" s="56">
        <v>2</v>
      </c>
      <c r="N165">
        <v>109</v>
      </c>
      <c r="P165">
        <v>0</v>
      </c>
      <c r="Q165">
        <v>88</v>
      </c>
      <c r="R165">
        <v>1</v>
      </c>
      <c r="S165">
        <v>0</v>
      </c>
      <c r="T165">
        <v>0</v>
      </c>
      <c r="U165">
        <v>20</v>
      </c>
      <c r="V165">
        <v>15</v>
      </c>
      <c r="W165" t="s">
        <v>61</v>
      </c>
      <c r="X165">
        <v>2</v>
      </c>
      <c r="Y165" s="56">
        <v>11.96</v>
      </c>
      <c r="Z165">
        <v>2.15</v>
      </c>
      <c r="AA165">
        <v>9.81</v>
      </c>
    </row>
    <row r="166" spans="1:27">
      <c r="A166" t="s">
        <v>54</v>
      </c>
      <c r="B166" t="s">
        <v>462</v>
      </c>
      <c r="C166" t="s">
        <v>541</v>
      </c>
      <c r="D166" t="s">
        <v>542</v>
      </c>
      <c r="E166" t="s">
        <v>543</v>
      </c>
      <c r="F166" t="s">
        <v>544</v>
      </c>
      <c r="G166">
        <v>7</v>
      </c>
      <c r="H166">
        <v>2.75</v>
      </c>
      <c r="I166">
        <v>2.75</v>
      </c>
      <c r="K166">
        <v>0</v>
      </c>
      <c r="L166">
        <v>0</v>
      </c>
      <c r="M166" s="56">
        <v>0</v>
      </c>
      <c r="N166">
        <v>111</v>
      </c>
      <c r="P166">
        <v>0</v>
      </c>
      <c r="Q166">
        <v>110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Z166">
        <v>0</v>
      </c>
      <c r="AA166">
        <v>0</v>
      </c>
    </row>
    <row r="167" spans="1:27">
      <c r="A167" t="s">
        <v>54</v>
      </c>
      <c r="B167" t="s">
        <v>462</v>
      </c>
      <c r="C167" t="s">
        <v>545</v>
      </c>
      <c r="D167" t="s">
        <v>546</v>
      </c>
      <c r="E167" t="s">
        <v>510</v>
      </c>
      <c r="F167" t="s">
        <v>547</v>
      </c>
      <c r="G167" t="s">
        <v>548</v>
      </c>
      <c r="H167">
        <v>6.95</v>
      </c>
      <c r="I167">
        <v>6.95</v>
      </c>
      <c r="K167">
        <v>0</v>
      </c>
      <c r="L167">
        <v>0</v>
      </c>
      <c r="M167" s="56">
        <v>0</v>
      </c>
      <c r="N167">
        <v>312</v>
      </c>
      <c r="P167">
        <v>0</v>
      </c>
      <c r="Q167">
        <v>193</v>
      </c>
      <c r="R167">
        <v>18</v>
      </c>
      <c r="S167">
        <v>15</v>
      </c>
      <c r="T167">
        <v>0</v>
      </c>
      <c r="U167">
        <v>86</v>
      </c>
      <c r="V167">
        <v>67</v>
      </c>
      <c r="W167" t="s">
        <v>61</v>
      </c>
      <c r="X167">
        <v>19</v>
      </c>
      <c r="Z167">
        <v>0</v>
      </c>
      <c r="AA167">
        <v>0</v>
      </c>
    </row>
    <row r="168" spans="1:27">
      <c r="A168" t="s">
        <v>54</v>
      </c>
      <c r="B168" t="s">
        <v>462</v>
      </c>
      <c r="C168" t="s">
        <v>549</v>
      </c>
      <c r="D168" t="s">
        <v>550</v>
      </c>
      <c r="E168" t="s">
        <v>551</v>
      </c>
      <c r="F168" t="s">
        <v>552</v>
      </c>
      <c r="G168">
        <v>7</v>
      </c>
      <c r="H168">
        <v>2.75</v>
      </c>
      <c r="I168">
        <v>2.75</v>
      </c>
      <c r="K168">
        <v>0</v>
      </c>
      <c r="L168">
        <v>0</v>
      </c>
      <c r="M168" s="56">
        <v>0</v>
      </c>
      <c r="N168">
        <v>990</v>
      </c>
      <c r="P168">
        <v>0</v>
      </c>
      <c r="Q168">
        <v>976</v>
      </c>
      <c r="R168">
        <v>2</v>
      </c>
      <c r="S168">
        <v>1</v>
      </c>
      <c r="T168">
        <v>0</v>
      </c>
      <c r="U168">
        <v>11</v>
      </c>
      <c r="V168">
        <v>0</v>
      </c>
      <c r="W168">
        <v>0</v>
      </c>
      <c r="X168">
        <v>1</v>
      </c>
      <c r="Z168">
        <v>0</v>
      </c>
      <c r="AA168">
        <v>0</v>
      </c>
    </row>
    <row r="169" spans="1:27">
      <c r="A169" t="s">
        <v>54</v>
      </c>
      <c r="B169" t="s">
        <v>462</v>
      </c>
      <c r="C169" t="s">
        <v>553</v>
      </c>
      <c r="D169" t="s">
        <v>554</v>
      </c>
      <c r="E169" t="s">
        <v>113</v>
      </c>
      <c r="F169" t="s">
        <v>555</v>
      </c>
      <c r="G169" t="s">
        <v>66</v>
      </c>
      <c r="H169">
        <v>4.75</v>
      </c>
      <c r="I169">
        <v>4.75</v>
      </c>
      <c r="K169">
        <v>0</v>
      </c>
      <c r="L169">
        <v>0</v>
      </c>
      <c r="M169" s="56">
        <v>0</v>
      </c>
      <c r="N169">
        <v>348</v>
      </c>
      <c r="P169">
        <v>0</v>
      </c>
      <c r="Q169">
        <v>271</v>
      </c>
      <c r="R169">
        <v>12</v>
      </c>
      <c r="S169">
        <v>17</v>
      </c>
      <c r="T169">
        <v>0</v>
      </c>
      <c r="U169">
        <v>48</v>
      </c>
      <c r="V169">
        <v>43</v>
      </c>
      <c r="W169" t="s">
        <v>61</v>
      </c>
      <c r="X169">
        <v>3</v>
      </c>
      <c r="Z169">
        <v>0</v>
      </c>
      <c r="AA169">
        <v>0</v>
      </c>
    </row>
    <row r="170" spans="1:27">
      <c r="A170" t="s">
        <v>54</v>
      </c>
      <c r="B170" t="s">
        <v>462</v>
      </c>
      <c r="C170" t="s">
        <v>556</v>
      </c>
      <c r="D170" t="s">
        <v>557</v>
      </c>
      <c r="E170" t="s">
        <v>113</v>
      </c>
      <c r="F170" t="s">
        <v>555</v>
      </c>
      <c r="G170" t="s">
        <v>60</v>
      </c>
      <c r="H170">
        <v>8.9499999999999993</v>
      </c>
      <c r="I170">
        <v>8.9499999999999993</v>
      </c>
      <c r="K170">
        <v>0</v>
      </c>
      <c r="L170">
        <v>0</v>
      </c>
      <c r="M170" s="56">
        <v>0</v>
      </c>
      <c r="N170">
        <v>164</v>
      </c>
      <c r="P170">
        <v>0</v>
      </c>
      <c r="Q170">
        <v>156</v>
      </c>
      <c r="R170">
        <v>2</v>
      </c>
      <c r="S170">
        <v>1</v>
      </c>
      <c r="T170">
        <v>0</v>
      </c>
      <c r="U170">
        <v>5</v>
      </c>
      <c r="V170">
        <v>5</v>
      </c>
      <c r="W170" t="s">
        <v>61</v>
      </c>
      <c r="X170">
        <v>-1</v>
      </c>
      <c r="Z170">
        <v>0</v>
      </c>
      <c r="AA170">
        <v>0</v>
      </c>
    </row>
    <row r="171" spans="1:27">
      <c r="A171" t="s">
        <v>54</v>
      </c>
      <c r="B171" t="s">
        <v>462</v>
      </c>
      <c r="C171" t="s">
        <v>558</v>
      </c>
      <c r="D171" t="s">
        <v>559</v>
      </c>
      <c r="E171" t="s">
        <v>560</v>
      </c>
      <c r="F171" t="s">
        <v>561</v>
      </c>
      <c r="G171" t="s">
        <v>66</v>
      </c>
      <c r="H171">
        <v>2.75</v>
      </c>
      <c r="I171">
        <v>1.8</v>
      </c>
      <c r="K171">
        <v>0</v>
      </c>
      <c r="L171">
        <v>0</v>
      </c>
      <c r="M171" s="56">
        <v>0</v>
      </c>
      <c r="N171">
        <v>2133</v>
      </c>
      <c r="P171">
        <v>0</v>
      </c>
      <c r="Q171">
        <v>1766</v>
      </c>
      <c r="R171">
        <v>30</v>
      </c>
      <c r="S171">
        <v>117</v>
      </c>
      <c r="T171">
        <v>0</v>
      </c>
      <c r="U171">
        <v>220</v>
      </c>
      <c r="V171">
        <v>84</v>
      </c>
      <c r="W171" t="s">
        <v>61</v>
      </c>
      <c r="X171">
        <v>134</v>
      </c>
      <c r="Z171">
        <v>0</v>
      </c>
      <c r="AA171">
        <v>0</v>
      </c>
    </row>
    <row r="172" spans="1:27">
      <c r="A172" t="s">
        <v>54</v>
      </c>
      <c r="B172" t="s">
        <v>462</v>
      </c>
      <c r="C172" t="s">
        <v>562</v>
      </c>
      <c r="D172" t="s">
        <v>563</v>
      </c>
      <c r="E172" t="s">
        <v>560</v>
      </c>
      <c r="F172" t="s">
        <v>561</v>
      </c>
      <c r="G172" t="s">
        <v>60</v>
      </c>
      <c r="H172">
        <v>8.9499999999999993</v>
      </c>
      <c r="I172">
        <v>8.9499999999999993</v>
      </c>
      <c r="K172">
        <v>0</v>
      </c>
      <c r="L172">
        <v>0</v>
      </c>
      <c r="M172" s="56">
        <v>2</v>
      </c>
      <c r="N172">
        <v>691</v>
      </c>
      <c r="P172">
        <v>0</v>
      </c>
      <c r="Q172">
        <v>633</v>
      </c>
      <c r="R172">
        <v>2</v>
      </c>
      <c r="S172">
        <v>4</v>
      </c>
      <c r="T172">
        <v>0</v>
      </c>
      <c r="U172">
        <v>52</v>
      </c>
      <c r="V172">
        <v>9</v>
      </c>
      <c r="W172" t="s">
        <v>61</v>
      </c>
      <c r="X172">
        <v>35</v>
      </c>
      <c r="Y172" s="56">
        <v>14.68</v>
      </c>
      <c r="Z172">
        <v>2.64</v>
      </c>
      <c r="AA172">
        <v>12.04</v>
      </c>
    </row>
    <row r="173" spans="1:27">
      <c r="A173" t="s">
        <v>54</v>
      </c>
      <c r="B173" t="s">
        <v>462</v>
      </c>
      <c r="C173" t="s">
        <v>564</v>
      </c>
      <c r="D173" t="s">
        <v>565</v>
      </c>
      <c r="E173" t="s">
        <v>113</v>
      </c>
      <c r="F173" t="s">
        <v>566</v>
      </c>
      <c r="G173" t="s">
        <v>66</v>
      </c>
      <c r="H173">
        <v>4.75</v>
      </c>
      <c r="I173">
        <v>4.75</v>
      </c>
      <c r="K173">
        <v>0</v>
      </c>
      <c r="L173">
        <v>0</v>
      </c>
      <c r="M173" s="56">
        <v>0</v>
      </c>
      <c r="N173">
        <v>538</v>
      </c>
      <c r="P173">
        <v>0</v>
      </c>
      <c r="Q173">
        <v>383</v>
      </c>
      <c r="R173">
        <v>7</v>
      </c>
      <c r="S173">
        <v>35</v>
      </c>
      <c r="T173">
        <v>0</v>
      </c>
      <c r="U173">
        <v>113</v>
      </c>
      <c r="V173">
        <v>99</v>
      </c>
      <c r="W173" t="s">
        <v>61</v>
      </c>
      <c r="X173">
        <v>13</v>
      </c>
      <c r="Z173">
        <v>0</v>
      </c>
      <c r="AA173">
        <v>0</v>
      </c>
    </row>
    <row r="174" spans="1:27">
      <c r="A174" t="s">
        <v>54</v>
      </c>
      <c r="B174" t="s">
        <v>462</v>
      </c>
      <c r="C174" t="s">
        <v>567</v>
      </c>
      <c r="D174" t="s">
        <v>568</v>
      </c>
      <c r="E174" t="s">
        <v>113</v>
      </c>
      <c r="F174" t="s">
        <v>566</v>
      </c>
      <c r="G174" t="s">
        <v>60</v>
      </c>
      <c r="H174">
        <v>6.5</v>
      </c>
      <c r="I174">
        <v>6.5</v>
      </c>
      <c r="K174">
        <v>0</v>
      </c>
      <c r="L174">
        <v>0</v>
      </c>
      <c r="M174" s="56">
        <v>0</v>
      </c>
      <c r="N174">
        <v>224</v>
      </c>
      <c r="P174">
        <v>0</v>
      </c>
      <c r="Q174">
        <v>196</v>
      </c>
      <c r="R174">
        <v>0</v>
      </c>
      <c r="S174">
        <v>3</v>
      </c>
      <c r="T174">
        <v>0</v>
      </c>
      <c r="U174">
        <v>25</v>
      </c>
      <c r="V174">
        <v>23</v>
      </c>
      <c r="W174" t="s">
        <v>61</v>
      </c>
      <c r="X174">
        <v>1</v>
      </c>
      <c r="Z174">
        <v>0</v>
      </c>
      <c r="AA174">
        <v>0</v>
      </c>
    </row>
    <row r="175" spans="1:27">
      <c r="A175" t="s">
        <v>54</v>
      </c>
      <c r="B175" t="s">
        <v>462</v>
      </c>
      <c r="C175" t="s">
        <v>569</v>
      </c>
      <c r="D175" t="s">
        <v>570</v>
      </c>
      <c r="E175" t="s">
        <v>520</v>
      </c>
      <c r="F175" t="s">
        <v>571</v>
      </c>
      <c r="G175">
        <v>7</v>
      </c>
      <c r="H175">
        <v>2.75</v>
      </c>
      <c r="I175">
        <v>2.75</v>
      </c>
      <c r="K175">
        <v>0</v>
      </c>
      <c r="L175">
        <v>0</v>
      </c>
      <c r="M175" s="56">
        <v>0</v>
      </c>
      <c r="N175">
        <v>152</v>
      </c>
      <c r="P175">
        <v>0</v>
      </c>
      <c r="Q175">
        <v>107</v>
      </c>
      <c r="R175">
        <v>1</v>
      </c>
      <c r="S175">
        <v>0</v>
      </c>
      <c r="T175">
        <v>0</v>
      </c>
      <c r="U175">
        <v>44</v>
      </c>
      <c r="V175">
        <v>40</v>
      </c>
      <c r="W175" t="s">
        <v>61</v>
      </c>
      <c r="X175">
        <v>4</v>
      </c>
      <c r="Z175">
        <v>0</v>
      </c>
      <c r="AA175">
        <v>0</v>
      </c>
    </row>
    <row r="176" spans="1:27">
      <c r="A176" t="s">
        <v>54</v>
      </c>
      <c r="B176" t="s">
        <v>462</v>
      </c>
      <c r="C176" t="s">
        <v>572</v>
      </c>
      <c r="D176" t="s">
        <v>573</v>
      </c>
      <c r="E176" t="s">
        <v>551</v>
      </c>
      <c r="F176" t="s">
        <v>574</v>
      </c>
      <c r="G176" t="s">
        <v>575</v>
      </c>
      <c r="H176">
        <v>5</v>
      </c>
      <c r="I176">
        <v>5</v>
      </c>
      <c r="K176">
        <v>0</v>
      </c>
      <c r="L176">
        <v>0</v>
      </c>
      <c r="M176" s="56">
        <v>0</v>
      </c>
      <c r="N176">
        <v>806</v>
      </c>
      <c r="P176">
        <v>0</v>
      </c>
      <c r="Q176">
        <v>849</v>
      </c>
      <c r="R176">
        <v>0</v>
      </c>
      <c r="S176">
        <v>0</v>
      </c>
      <c r="T176">
        <v>0</v>
      </c>
      <c r="U176">
        <v>-43</v>
      </c>
      <c r="V176">
        <v>0</v>
      </c>
      <c r="W176">
        <v>0</v>
      </c>
      <c r="X176">
        <v>5</v>
      </c>
      <c r="Z176">
        <v>0</v>
      </c>
      <c r="AA176">
        <v>0</v>
      </c>
    </row>
    <row r="177" spans="1:27">
      <c r="A177" t="s">
        <v>54</v>
      </c>
      <c r="B177" t="s">
        <v>462</v>
      </c>
      <c r="C177" t="s">
        <v>576</v>
      </c>
      <c r="D177" t="s">
        <v>577</v>
      </c>
      <c r="E177" t="s">
        <v>177</v>
      </c>
      <c r="F177" t="s">
        <v>578</v>
      </c>
      <c r="G177" t="s">
        <v>66</v>
      </c>
      <c r="H177">
        <v>2.8</v>
      </c>
      <c r="I177">
        <v>2.8</v>
      </c>
      <c r="K177">
        <v>0</v>
      </c>
      <c r="L177">
        <v>0</v>
      </c>
      <c r="M177" s="56">
        <v>0</v>
      </c>
      <c r="N177">
        <v>485</v>
      </c>
      <c r="P177">
        <v>0</v>
      </c>
      <c r="Q177">
        <v>203</v>
      </c>
      <c r="R177">
        <v>21</v>
      </c>
      <c r="S177">
        <v>22</v>
      </c>
      <c r="T177">
        <v>0</v>
      </c>
      <c r="U177">
        <v>239</v>
      </c>
      <c r="V177">
        <v>138</v>
      </c>
      <c r="W177" t="s">
        <v>61</v>
      </c>
      <c r="X177">
        <v>98</v>
      </c>
      <c r="Z177">
        <v>0</v>
      </c>
      <c r="AA177">
        <v>0</v>
      </c>
    </row>
    <row r="178" spans="1:27">
      <c r="A178" t="s">
        <v>54</v>
      </c>
      <c r="B178" t="s">
        <v>462</v>
      </c>
      <c r="C178" t="s">
        <v>579</v>
      </c>
      <c r="D178" t="s">
        <v>580</v>
      </c>
      <c r="E178" t="s">
        <v>177</v>
      </c>
      <c r="F178" t="s">
        <v>578</v>
      </c>
      <c r="G178" t="s">
        <v>60</v>
      </c>
      <c r="H178">
        <v>4.76</v>
      </c>
      <c r="I178">
        <v>4.76</v>
      </c>
      <c r="K178">
        <v>0</v>
      </c>
      <c r="L178">
        <v>0</v>
      </c>
      <c r="M178" s="56">
        <v>0</v>
      </c>
      <c r="N178">
        <v>110</v>
      </c>
      <c r="P178">
        <v>0</v>
      </c>
      <c r="Q178">
        <v>94</v>
      </c>
      <c r="R178">
        <v>0</v>
      </c>
      <c r="S178">
        <v>0</v>
      </c>
      <c r="T178">
        <v>0</v>
      </c>
      <c r="U178">
        <v>16</v>
      </c>
      <c r="V178">
        <v>0</v>
      </c>
      <c r="W178">
        <v>0</v>
      </c>
      <c r="X178">
        <v>23</v>
      </c>
      <c r="Z178">
        <v>0</v>
      </c>
      <c r="AA178">
        <v>0</v>
      </c>
    </row>
    <row r="179" spans="1:27">
      <c r="A179" t="s">
        <v>54</v>
      </c>
      <c r="B179" t="s">
        <v>462</v>
      </c>
      <c r="C179" t="s">
        <v>581</v>
      </c>
      <c r="D179" t="s">
        <v>582</v>
      </c>
      <c r="E179" t="s">
        <v>113</v>
      </c>
      <c r="F179" t="s">
        <v>583</v>
      </c>
      <c r="G179" t="s">
        <v>66</v>
      </c>
      <c r="H179">
        <v>6.95</v>
      </c>
      <c r="I179">
        <v>6.95</v>
      </c>
      <c r="K179">
        <v>0</v>
      </c>
      <c r="L179">
        <v>0</v>
      </c>
      <c r="M179" s="56">
        <v>0</v>
      </c>
      <c r="N179">
        <v>488</v>
      </c>
      <c r="P179">
        <v>0</v>
      </c>
      <c r="Q179">
        <v>311</v>
      </c>
      <c r="R179">
        <v>5</v>
      </c>
      <c r="S179">
        <v>17</v>
      </c>
      <c r="T179">
        <v>0</v>
      </c>
      <c r="U179">
        <v>155</v>
      </c>
      <c r="V179">
        <v>89</v>
      </c>
      <c r="W179" t="s">
        <v>61</v>
      </c>
      <c r="X179">
        <v>65</v>
      </c>
      <c r="Z179">
        <v>0</v>
      </c>
      <c r="AA179">
        <v>0</v>
      </c>
    </row>
    <row r="180" spans="1:27">
      <c r="A180" t="s">
        <v>54</v>
      </c>
      <c r="B180" t="s">
        <v>462</v>
      </c>
      <c r="C180" t="s">
        <v>584</v>
      </c>
      <c r="D180" t="s">
        <v>585</v>
      </c>
      <c r="E180" t="s">
        <v>113</v>
      </c>
      <c r="F180" t="s">
        <v>583</v>
      </c>
      <c r="G180" t="s">
        <v>60</v>
      </c>
      <c r="H180">
        <v>8.9499999999999993</v>
      </c>
      <c r="I180">
        <v>8.9499999999999993</v>
      </c>
      <c r="K180">
        <v>0</v>
      </c>
      <c r="L180">
        <v>0</v>
      </c>
      <c r="M180" s="56">
        <v>0</v>
      </c>
      <c r="N180">
        <v>222</v>
      </c>
      <c r="P180">
        <v>0</v>
      </c>
      <c r="Q180">
        <v>162</v>
      </c>
      <c r="R180">
        <v>0</v>
      </c>
      <c r="S180">
        <v>1</v>
      </c>
      <c r="T180">
        <v>0</v>
      </c>
      <c r="U180">
        <v>59</v>
      </c>
      <c r="V180">
        <v>42</v>
      </c>
      <c r="W180" t="s">
        <v>61</v>
      </c>
      <c r="X180">
        <v>16</v>
      </c>
      <c r="Z180">
        <v>0</v>
      </c>
      <c r="AA180">
        <v>0</v>
      </c>
    </row>
    <row r="181" spans="1:27">
      <c r="A181" t="s">
        <v>54</v>
      </c>
      <c r="B181" t="s">
        <v>462</v>
      </c>
      <c r="C181" t="s">
        <v>586</v>
      </c>
      <c r="D181" t="s">
        <v>587</v>
      </c>
      <c r="E181" t="s">
        <v>177</v>
      </c>
      <c r="F181" t="s">
        <v>588</v>
      </c>
      <c r="G181" t="s">
        <v>66</v>
      </c>
      <c r="H181">
        <v>2.8</v>
      </c>
      <c r="I181">
        <v>2.8</v>
      </c>
      <c r="K181">
        <v>0</v>
      </c>
      <c r="L181">
        <v>0</v>
      </c>
      <c r="M181" s="56">
        <v>0</v>
      </c>
      <c r="N181">
        <v>238</v>
      </c>
      <c r="P181">
        <v>0</v>
      </c>
      <c r="Q181">
        <v>152</v>
      </c>
      <c r="R181">
        <v>0</v>
      </c>
      <c r="S181">
        <v>2</v>
      </c>
      <c r="T181">
        <v>0</v>
      </c>
      <c r="U181">
        <v>84</v>
      </c>
      <c r="V181">
        <v>0</v>
      </c>
      <c r="W181" t="s">
        <v>61</v>
      </c>
      <c r="X181">
        <v>56</v>
      </c>
      <c r="Z181">
        <v>0</v>
      </c>
      <c r="AA181">
        <v>0</v>
      </c>
    </row>
    <row r="182" spans="1:27">
      <c r="A182" t="s">
        <v>54</v>
      </c>
      <c r="B182" t="s">
        <v>462</v>
      </c>
      <c r="C182" t="s">
        <v>589</v>
      </c>
      <c r="D182" t="s">
        <v>590</v>
      </c>
      <c r="E182" t="s">
        <v>177</v>
      </c>
      <c r="F182" t="s">
        <v>588</v>
      </c>
      <c r="G182" t="s">
        <v>60</v>
      </c>
      <c r="H182">
        <v>4.76</v>
      </c>
      <c r="I182">
        <v>4.76</v>
      </c>
      <c r="K182">
        <v>0</v>
      </c>
      <c r="L182">
        <v>0</v>
      </c>
      <c r="M182" s="56">
        <v>1</v>
      </c>
      <c r="N182">
        <v>109</v>
      </c>
      <c r="P182">
        <v>0</v>
      </c>
      <c r="Q182">
        <v>78</v>
      </c>
      <c r="R182">
        <v>1</v>
      </c>
      <c r="S182">
        <v>0</v>
      </c>
      <c r="T182">
        <v>0</v>
      </c>
      <c r="U182">
        <v>30</v>
      </c>
      <c r="V182">
        <v>2</v>
      </c>
      <c r="W182" t="s">
        <v>61</v>
      </c>
      <c r="X182">
        <v>25</v>
      </c>
      <c r="Y182" s="56">
        <v>3.9</v>
      </c>
      <c r="Z182">
        <v>0.7</v>
      </c>
      <c r="AA182">
        <v>3.2</v>
      </c>
    </row>
    <row r="183" spans="1:27">
      <c r="A183" t="s">
        <v>54</v>
      </c>
      <c r="B183" t="s">
        <v>591</v>
      </c>
      <c r="C183" t="s">
        <v>592</v>
      </c>
      <c r="D183" t="s">
        <v>593</v>
      </c>
      <c r="E183" t="s">
        <v>594</v>
      </c>
      <c r="F183" t="s">
        <v>595</v>
      </c>
      <c r="G183" t="s">
        <v>66</v>
      </c>
      <c r="H183">
        <v>6.99</v>
      </c>
      <c r="I183">
        <v>6.99</v>
      </c>
      <c r="K183">
        <v>0</v>
      </c>
      <c r="L183">
        <v>0</v>
      </c>
      <c r="M183" s="56">
        <v>-1</v>
      </c>
      <c r="N183">
        <v>647</v>
      </c>
      <c r="P183">
        <v>0</v>
      </c>
      <c r="Q183">
        <v>23</v>
      </c>
      <c r="R183">
        <v>1</v>
      </c>
      <c r="S183">
        <v>0</v>
      </c>
      <c r="T183">
        <v>0</v>
      </c>
      <c r="U183">
        <v>623</v>
      </c>
      <c r="V183">
        <v>525</v>
      </c>
      <c r="W183" t="s">
        <v>61</v>
      </c>
      <c r="X183">
        <v>97</v>
      </c>
      <c r="Y183" s="56">
        <v>-5.87</v>
      </c>
      <c r="Z183">
        <v>0</v>
      </c>
      <c r="AA183">
        <v>-5.87</v>
      </c>
    </row>
    <row r="184" spans="1:27">
      <c r="A184" t="s">
        <v>54</v>
      </c>
      <c r="B184" t="s">
        <v>591</v>
      </c>
      <c r="C184" t="s">
        <v>596</v>
      </c>
      <c r="D184" t="s">
        <v>597</v>
      </c>
      <c r="E184" t="s">
        <v>594</v>
      </c>
      <c r="F184" t="s">
        <v>595</v>
      </c>
      <c r="G184" t="s">
        <v>60</v>
      </c>
      <c r="H184">
        <v>9.99</v>
      </c>
      <c r="I184">
        <v>9.99</v>
      </c>
      <c r="K184">
        <v>0</v>
      </c>
      <c r="L184">
        <v>0</v>
      </c>
      <c r="M184" s="56">
        <v>0</v>
      </c>
      <c r="N184">
        <v>180</v>
      </c>
      <c r="P184">
        <v>0</v>
      </c>
      <c r="Q184">
        <v>26</v>
      </c>
      <c r="R184">
        <v>0</v>
      </c>
      <c r="S184">
        <v>0</v>
      </c>
      <c r="T184">
        <v>0</v>
      </c>
      <c r="U184">
        <v>154</v>
      </c>
      <c r="V184">
        <v>149</v>
      </c>
      <c r="W184" t="s">
        <v>61</v>
      </c>
      <c r="X184">
        <v>3</v>
      </c>
      <c r="Z184">
        <v>0</v>
      </c>
      <c r="AA184">
        <v>0</v>
      </c>
    </row>
    <row r="185" spans="1:27">
      <c r="W185" s="26"/>
      <c r="X185" s="26"/>
      <c r="Z185" s="28">
        <f>SUM(Z2:Z184)</f>
        <v>533.16000000000008</v>
      </c>
      <c r="AA185" s="26">
        <f>SUM(AA2:AA184)</f>
        <v>2200.29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9"/>
  <sheetViews>
    <sheetView zoomScale="89" zoomScaleNormal="89" zoomScalePageLayoutView="89" workbookViewId="0">
      <pane ySplit="1" topLeftCell="A2" activePane="bottomLeft" state="frozen"/>
      <selection pane="bottomLeft" activeCell="E19" sqref="E19"/>
    </sheetView>
  </sheetViews>
  <sheetFormatPr baseColWidth="10" defaultColWidth="11.5" defaultRowHeight="15" customHeight="1" x14ac:dyDescent="0"/>
  <cols>
    <col min="1" max="1" width="14.83203125" style="29" customWidth="1"/>
    <col min="2" max="2" width="11.5" style="29"/>
    <col min="3" max="3" width="24.33203125" style="29" customWidth="1"/>
    <col min="4" max="4" width="7.83203125" style="29" customWidth="1"/>
    <col min="5" max="5" width="10.83203125" style="29" customWidth="1"/>
    <col min="6" max="10" width="10.83203125" style="30" customWidth="1"/>
    <col min="11" max="255" width="10.83203125" style="29" customWidth="1"/>
    <col min="256" max="16384" width="11.5" style="31"/>
  </cols>
  <sheetData>
    <row r="1" spans="1:12" s="29" customFormat="1" ht="14" customHeight="1">
      <c r="A1" s="29" t="s">
        <v>598</v>
      </c>
      <c r="B1" s="29" t="s">
        <v>599</v>
      </c>
      <c r="C1" s="29" t="s">
        <v>600</v>
      </c>
      <c r="D1" s="29" t="s">
        <v>601</v>
      </c>
      <c r="E1" s="29" t="s">
        <v>602</v>
      </c>
      <c r="G1" s="30" t="s">
        <v>31</v>
      </c>
      <c r="H1" s="30" t="s">
        <v>603</v>
      </c>
      <c r="I1" s="30" t="s">
        <v>15</v>
      </c>
      <c r="J1" s="30" t="s">
        <v>604</v>
      </c>
      <c r="K1" s="30" t="s">
        <v>605</v>
      </c>
      <c r="L1" s="31"/>
    </row>
    <row r="2" spans="1:12" s="37" customFormat="1" ht="15.5" customHeight="1">
      <c r="A2" s="32" t="s">
        <v>606</v>
      </c>
      <c r="B2" s="32" t="s">
        <v>607</v>
      </c>
      <c r="C2" s="32" t="s">
        <v>608</v>
      </c>
      <c r="D2" s="32" t="s">
        <v>66</v>
      </c>
      <c r="E2" s="33">
        <v>1</v>
      </c>
      <c r="F2" s="33"/>
      <c r="G2" s="32">
        <v>6.7737999999999996</v>
      </c>
      <c r="H2" s="34">
        <v>0.86344007779999998</v>
      </c>
      <c r="I2" s="35">
        <f t="shared" ref="I2:I31" si="0">G2*H2</f>
        <v>5.8487703990016398</v>
      </c>
      <c r="J2" s="35">
        <f>I2/5.5555</f>
        <v>1.0527891997122922</v>
      </c>
      <c r="K2" s="35">
        <f t="shared" ref="K2:K31" si="1">I2-J2</f>
        <v>4.7959811992893471</v>
      </c>
      <c r="L2" s="36"/>
    </row>
    <row r="3" spans="1:12" s="37" customFormat="1" ht="15.5" customHeight="1">
      <c r="A3" s="32" t="s">
        <v>609</v>
      </c>
      <c r="B3" s="32" t="s">
        <v>610</v>
      </c>
      <c r="C3" s="32" t="s">
        <v>611</v>
      </c>
      <c r="D3" s="32" t="s">
        <v>66</v>
      </c>
      <c r="E3" s="33">
        <v>1</v>
      </c>
      <c r="F3" s="33"/>
      <c r="G3" s="38">
        <v>3.1589999999999998</v>
      </c>
      <c r="H3" s="34">
        <v>0.86344007779999998</v>
      </c>
      <c r="I3" s="35">
        <f t="shared" si="0"/>
        <v>2.7276072057701999</v>
      </c>
      <c r="J3" s="35">
        <f>I3/5.5555</f>
        <v>0.49097420678070375</v>
      </c>
      <c r="K3" s="35">
        <f t="shared" si="1"/>
        <v>2.2366329989894962</v>
      </c>
      <c r="L3" s="36"/>
    </row>
    <row r="4" spans="1:12" s="37" customFormat="1" ht="15.5" customHeight="1">
      <c r="A4" s="32" t="s">
        <v>612</v>
      </c>
      <c r="B4" s="32" t="s">
        <v>613</v>
      </c>
      <c r="C4" s="32" t="s">
        <v>613</v>
      </c>
      <c r="D4" s="32" t="s">
        <v>60</v>
      </c>
      <c r="E4" s="33">
        <v>-2</v>
      </c>
      <c r="F4" s="33"/>
      <c r="G4" s="38">
        <v>-14.814</v>
      </c>
      <c r="H4" s="34">
        <v>0.86344007779999998</v>
      </c>
      <c r="I4" s="35">
        <f t="shared" si="0"/>
        <v>-12.7910013125292</v>
      </c>
      <c r="J4" s="35">
        <v>0</v>
      </c>
      <c r="K4" s="35">
        <f t="shared" si="1"/>
        <v>-12.7910013125292</v>
      </c>
      <c r="L4" s="36"/>
    </row>
    <row r="5" spans="1:12" s="37" customFormat="1" ht="15.5" customHeight="1">
      <c r="A5" s="32" t="s">
        <v>614</v>
      </c>
      <c r="B5" s="32" t="s">
        <v>615</v>
      </c>
      <c r="C5" s="32" t="s">
        <v>616</v>
      </c>
      <c r="D5" s="32" t="s">
        <v>60</v>
      </c>
      <c r="E5" s="33">
        <v>2</v>
      </c>
      <c r="F5" s="33"/>
      <c r="G5" s="39">
        <v>15.4</v>
      </c>
      <c r="H5" s="34">
        <v>0.86344007779999998</v>
      </c>
      <c r="I5" s="35">
        <f t="shared" si="0"/>
        <v>13.29697719812</v>
      </c>
      <c r="J5" s="35">
        <f>I5/5.5555</f>
        <v>2.3934798304599045</v>
      </c>
      <c r="K5" s="35">
        <f t="shared" si="1"/>
        <v>10.903497367660096</v>
      </c>
      <c r="L5" s="36"/>
    </row>
    <row r="6" spans="1:12" s="37" customFormat="1" ht="15.5" customHeight="1">
      <c r="A6" s="32" t="s">
        <v>63</v>
      </c>
      <c r="B6" s="32" t="s">
        <v>615</v>
      </c>
      <c r="C6" s="32" t="s">
        <v>617</v>
      </c>
      <c r="D6" s="32" t="s">
        <v>66</v>
      </c>
      <c r="E6" s="33">
        <v>-2</v>
      </c>
      <c r="F6" s="33"/>
      <c r="G6" s="38">
        <v>-6.4619999999999997</v>
      </c>
      <c r="H6" s="34">
        <v>0.86344007779999998</v>
      </c>
      <c r="I6" s="35">
        <f t="shared" si="0"/>
        <v>-5.5795497827435998</v>
      </c>
      <c r="J6" s="35">
        <v>0</v>
      </c>
      <c r="K6" s="35">
        <f t="shared" si="1"/>
        <v>-5.5795497827435998</v>
      </c>
      <c r="L6" s="36"/>
    </row>
    <row r="7" spans="1:12" s="37" customFormat="1" ht="15.5" customHeight="1">
      <c r="A7" s="32" t="s">
        <v>68</v>
      </c>
      <c r="B7" s="32" t="s">
        <v>615</v>
      </c>
      <c r="C7" s="32" t="s">
        <v>617</v>
      </c>
      <c r="D7" s="32" t="s">
        <v>60</v>
      </c>
      <c r="E7" s="33">
        <v>2</v>
      </c>
      <c r="F7" s="33"/>
      <c r="G7" s="38">
        <v>12.920999999999999</v>
      </c>
      <c r="H7" s="34">
        <v>0.86344007779999998</v>
      </c>
      <c r="I7" s="35">
        <f t="shared" si="0"/>
        <v>11.156509245253799</v>
      </c>
      <c r="J7" s="35">
        <f>I7/5.5555</f>
        <v>2.0081917460631442</v>
      </c>
      <c r="K7" s="35">
        <f t="shared" si="1"/>
        <v>9.1483174991906555</v>
      </c>
      <c r="L7" s="36"/>
    </row>
    <row r="8" spans="1:12" s="37" customFormat="1" ht="15.5" customHeight="1">
      <c r="A8" s="32" t="s">
        <v>100</v>
      </c>
      <c r="B8" s="32" t="s">
        <v>618</v>
      </c>
      <c r="C8" s="32" t="s">
        <v>619</v>
      </c>
      <c r="D8" s="32" t="s">
        <v>60</v>
      </c>
      <c r="E8" s="33">
        <v>1</v>
      </c>
      <c r="F8" s="33"/>
      <c r="G8" s="38">
        <v>6.9660000000000002</v>
      </c>
      <c r="H8" s="34">
        <v>0.86344007779999998</v>
      </c>
      <c r="I8" s="35">
        <f t="shared" si="0"/>
        <v>6.0147235819547999</v>
      </c>
      <c r="J8" s="35">
        <f>I8/5.5555</f>
        <v>1.0826610713625775</v>
      </c>
      <c r="K8" s="35">
        <f t="shared" si="1"/>
        <v>4.9320625105922229</v>
      </c>
      <c r="L8" s="36"/>
    </row>
    <row r="9" spans="1:12" s="37" customFormat="1" ht="15.5" customHeight="1">
      <c r="A9" s="32" t="s">
        <v>102</v>
      </c>
      <c r="B9" s="32" t="s">
        <v>618</v>
      </c>
      <c r="C9" s="32" t="s">
        <v>619</v>
      </c>
      <c r="D9" s="28" t="s">
        <v>60</v>
      </c>
      <c r="E9" s="33">
        <v>1</v>
      </c>
      <c r="F9" s="33"/>
      <c r="G9" s="38">
        <v>10.476000000000001</v>
      </c>
      <c r="H9" s="34">
        <v>0.86344007779999998</v>
      </c>
      <c r="I9" s="35">
        <f t="shared" si="0"/>
        <v>9.0453982550328007</v>
      </c>
      <c r="J9" s="35">
        <f>I9/5.5555</f>
        <v>1.6281879677855819</v>
      </c>
      <c r="K9" s="35">
        <f t="shared" si="1"/>
        <v>7.4172102872472188</v>
      </c>
      <c r="L9" s="36"/>
    </row>
    <row r="10" spans="1:12" s="37" customFormat="1" ht="15.5" customHeight="1">
      <c r="A10" s="32" t="s">
        <v>132</v>
      </c>
      <c r="B10" s="32" t="s">
        <v>620</v>
      </c>
      <c r="C10" s="32" t="s">
        <v>621</v>
      </c>
      <c r="D10" s="32" t="s">
        <v>60</v>
      </c>
      <c r="E10" s="33">
        <v>-1</v>
      </c>
      <c r="F10" s="33"/>
      <c r="G10" s="38">
        <v>-7.4790000000000001</v>
      </c>
      <c r="H10" s="34">
        <v>0.86344007779999998</v>
      </c>
      <c r="I10" s="35">
        <f t="shared" si="0"/>
        <v>-6.4576683418662002</v>
      </c>
      <c r="J10" s="35">
        <v>0</v>
      </c>
      <c r="K10" s="35">
        <f t="shared" si="1"/>
        <v>-6.4576683418662002</v>
      </c>
      <c r="L10" s="36"/>
    </row>
    <row r="11" spans="1:12" s="37" customFormat="1" ht="15.5" customHeight="1">
      <c r="A11" s="32" t="s">
        <v>134</v>
      </c>
      <c r="B11" s="32" t="s">
        <v>620</v>
      </c>
      <c r="C11" s="32" t="s">
        <v>621</v>
      </c>
      <c r="D11" s="28" t="s">
        <v>60</v>
      </c>
      <c r="E11" s="33">
        <v>-1</v>
      </c>
      <c r="F11" s="33"/>
      <c r="G11" s="38">
        <v>-10.574999999999999</v>
      </c>
      <c r="H11" s="34">
        <v>0.86344007779999998</v>
      </c>
      <c r="I11" s="35">
        <f t="shared" si="0"/>
        <v>-9.1308788227349993</v>
      </c>
      <c r="J11" s="35">
        <v>0</v>
      </c>
      <c r="K11" s="35">
        <f t="shared" si="1"/>
        <v>-9.1308788227349993</v>
      </c>
      <c r="L11" s="36"/>
    </row>
    <row r="12" spans="1:12" s="37" customFormat="1" ht="15.5" customHeight="1">
      <c r="A12" s="32" t="s">
        <v>140</v>
      </c>
      <c r="B12" s="32" t="s">
        <v>622</v>
      </c>
      <c r="C12" s="32" t="s">
        <v>138</v>
      </c>
      <c r="D12" s="32" t="s">
        <v>60</v>
      </c>
      <c r="E12" s="33">
        <v>1</v>
      </c>
      <c r="F12" s="33"/>
      <c r="G12" s="32">
        <v>5.8765999999999998</v>
      </c>
      <c r="H12" s="34">
        <v>0.86344007779999998</v>
      </c>
      <c r="I12" s="35">
        <f t="shared" si="0"/>
        <v>5.0740919611994801</v>
      </c>
      <c r="J12" s="35">
        <f>I12/5.5555</f>
        <v>0.91334568647277115</v>
      </c>
      <c r="K12" s="35">
        <f t="shared" si="1"/>
        <v>4.1607462747267085</v>
      </c>
      <c r="L12" s="36"/>
    </row>
    <row r="13" spans="1:12" s="37" customFormat="1" ht="15.5" customHeight="1">
      <c r="A13" s="32" t="s">
        <v>140</v>
      </c>
      <c r="B13" s="32" t="s">
        <v>622</v>
      </c>
      <c r="C13" s="32" t="s">
        <v>138</v>
      </c>
      <c r="D13" s="32" t="s">
        <v>60</v>
      </c>
      <c r="E13" s="33">
        <v>1</v>
      </c>
      <c r="F13" s="33"/>
      <c r="G13" s="40">
        <v>7.21</v>
      </c>
      <c r="H13" s="34">
        <v>0.86344007779999998</v>
      </c>
      <c r="I13" s="35">
        <f t="shared" si="0"/>
        <v>6.2254029609380002</v>
      </c>
      <c r="J13" s="35">
        <f>I13/5.5555</f>
        <v>1.1205837388062281</v>
      </c>
      <c r="K13" s="35">
        <f t="shared" si="1"/>
        <v>5.1048192221317716</v>
      </c>
      <c r="L13" s="36"/>
    </row>
    <row r="14" spans="1:12" s="37" customFormat="1" ht="15.5" customHeight="1">
      <c r="A14" s="32" t="s">
        <v>159</v>
      </c>
      <c r="B14" s="32" t="s">
        <v>615</v>
      </c>
      <c r="C14" s="32" t="s">
        <v>160</v>
      </c>
      <c r="D14" s="32" t="s">
        <v>66</v>
      </c>
      <c r="E14" s="33">
        <v>-5</v>
      </c>
      <c r="F14" s="33"/>
      <c r="G14" s="40">
        <v>-26.73</v>
      </c>
      <c r="H14" s="34">
        <v>0.86344007779999998</v>
      </c>
      <c r="I14" s="35">
        <f t="shared" si="0"/>
        <v>-23.079753279594001</v>
      </c>
      <c r="J14" s="35">
        <v>0</v>
      </c>
      <c r="K14" s="35">
        <f t="shared" si="1"/>
        <v>-23.079753279594001</v>
      </c>
      <c r="L14" s="36"/>
    </row>
    <row r="15" spans="1:12" s="37" customFormat="1" ht="15.5" customHeight="1">
      <c r="A15" s="32" t="s">
        <v>162</v>
      </c>
      <c r="B15" s="32" t="s">
        <v>615</v>
      </c>
      <c r="C15" s="32" t="s">
        <v>160</v>
      </c>
      <c r="D15" s="32" t="s">
        <v>623</v>
      </c>
      <c r="E15" s="33">
        <v>-2</v>
      </c>
      <c r="F15" s="33"/>
      <c r="G15" s="38">
        <v>-21.042000000000002</v>
      </c>
      <c r="H15" s="34">
        <v>0.86344007779999998</v>
      </c>
      <c r="I15" s="35">
        <f t="shared" si="0"/>
        <v>-18.168506117067601</v>
      </c>
      <c r="J15" s="35">
        <v>0</v>
      </c>
      <c r="K15" s="35">
        <f t="shared" si="1"/>
        <v>-18.168506117067601</v>
      </c>
      <c r="L15" s="36"/>
    </row>
    <row r="16" spans="1:12" s="37" customFormat="1" ht="15.5" customHeight="1">
      <c r="A16" s="32" t="s">
        <v>162</v>
      </c>
      <c r="B16" s="32" t="s">
        <v>615</v>
      </c>
      <c r="C16" s="32" t="s">
        <v>160</v>
      </c>
      <c r="D16" s="32" t="s">
        <v>623</v>
      </c>
      <c r="E16" s="33">
        <v>6</v>
      </c>
      <c r="F16" s="33"/>
      <c r="G16" s="38">
        <v>55.776000000000003</v>
      </c>
      <c r="H16" s="34">
        <v>0.86344007779999998</v>
      </c>
      <c r="I16" s="35">
        <f t="shared" si="0"/>
        <v>48.159233779372805</v>
      </c>
      <c r="J16" s="35">
        <f>I16/5.5555</f>
        <v>8.6687487677747814</v>
      </c>
      <c r="K16" s="35">
        <f t="shared" si="1"/>
        <v>39.490485011598025</v>
      </c>
      <c r="L16" s="36"/>
    </row>
    <row r="17" spans="1:12" s="37" customFormat="1" ht="15.5" customHeight="1">
      <c r="A17" s="32" t="s">
        <v>624</v>
      </c>
      <c r="B17" s="32" t="s">
        <v>625</v>
      </c>
      <c r="C17" s="32" t="s">
        <v>168</v>
      </c>
      <c r="D17" s="32" t="s">
        <v>305</v>
      </c>
      <c r="E17" s="33">
        <v>1</v>
      </c>
      <c r="F17" s="33"/>
      <c r="G17" s="38">
        <v>6.5940000000000003</v>
      </c>
      <c r="H17" s="34">
        <v>0.86344007779999998</v>
      </c>
      <c r="I17" s="35">
        <f t="shared" si="0"/>
        <v>5.6935238730132003</v>
      </c>
      <c r="J17" s="35">
        <f>I17/5.5555</f>
        <v>1.0248445455878319</v>
      </c>
      <c r="K17" s="35">
        <f t="shared" si="1"/>
        <v>4.6686793274253686</v>
      </c>
      <c r="L17" s="36"/>
    </row>
    <row r="18" spans="1:12" s="37" customFormat="1" ht="15.5" customHeight="1">
      <c r="A18" s="32" t="s">
        <v>176</v>
      </c>
      <c r="B18" s="32" t="s">
        <v>626</v>
      </c>
      <c r="C18" s="32" t="s">
        <v>627</v>
      </c>
      <c r="D18" s="32" t="s">
        <v>66</v>
      </c>
      <c r="E18" s="33">
        <v>-7</v>
      </c>
      <c r="F18" s="33"/>
      <c r="G18" s="38">
        <v>-36.350999999999999</v>
      </c>
      <c r="H18" s="34">
        <v>0.86344007779999998</v>
      </c>
      <c r="I18" s="35">
        <f t="shared" si="0"/>
        <v>-31.386910268107798</v>
      </c>
      <c r="J18" s="35">
        <v>0</v>
      </c>
      <c r="K18" s="35">
        <f t="shared" si="1"/>
        <v>-31.386910268107798</v>
      </c>
      <c r="L18" s="36"/>
    </row>
    <row r="19" spans="1:12" s="37" customFormat="1" ht="15.5" customHeight="1">
      <c r="A19" s="32" t="s">
        <v>180</v>
      </c>
      <c r="B19" s="32" t="s">
        <v>626</v>
      </c>
      <c r="C19" s="32" t="s">
        <v>627</v>
      </c>
      <c r="D19" s="32" t="s">
        <v>60</v>
      </c>
      <c r="E19" s="33">
        <v>-3</v>
      </c>
      <c r="F19" s="33"/>
      <c r="G19" s="38">
        <v>-20.925000000000001</v>
      </c>
      <c r="H19" s="34">
        <v>0.86344007779999998</v>
      </c>
      <c r="I19" s="35">
        <f t="shared" si="0"/>
        <v>-18.067483627965</v>
      </c>
      <c r="J19" s="35">
        <v>0</v>
      </c>
      <c r="K19" s="35">
        <f t="shared" si="1"/>
        <v>-18.067483627965</v>
      </c>
      <c r="L19" s="36"/>
    </row>
    <row r="20" spans="1:12" s="37" customFormat="1" ht="15.5" customHeight="1">
      <c r="A20" s="32" t="s">
        <v>187</v>
      </c>
      <c r="B20" s="32" t="s">
        <v>625</v>
      </c>
      <c r="C20" s="32" t="s">
        <v>183</v>
      </c>
      <c r="D20" s="32" t="s">
        <v>60</v>
      </c>
      <c r="E20" s="33">
        <v>3</v>
      </c>
      <c r="F20" s="33"/>
      <c r="G20" s="38">
        <v>24.724</v>
      </c>
      <c r="H20" s="34">
        <v>0.86344007779999998</v>
      </c>
      <c r="I20" s="35">
        <f t="shared" si="0"/>
        <v>21.347692483527201</v>
      </c>
      <c r="J20" s="35">
        <f>I20/5.5555</f>
        <v>3.8426230732656288</v>
      </c>
      <c r="K20" s="35">
        <f t="shared" si="1"/>
        <v>17.505069410261573</v>
      </c>
      <c r="L20" s="36"/>
    </row>
    <row r="21" spans="1:12" s="37" customFormat="1" ht="15.5" customHeight="1">
      <c r="A21" s="32" t="s">
        <v>189</v>
      </c>
      <c r="B21" s="32" t="s">
        <v>625</v>
      </c>
      <c r="C21" s="32" t="s">
        <v>183</v>
      </c>
      <c r="D21" s="32" t="s">
        <v>628</v>
      </c>
      <c r="E21" s="33">
        <v>7</v>
      </c>
      <c r="F21" s="33"/>
      <c r="G21" s="40">
        <v>62.93</v>
      </c>
      <c r="H21" s="34">
        <v>0.86344007779999998</v>
      </c>
      <c r="I21" s="35">
        <f t="shared" si="0"/>
        <v>54.336284095953999</v>
      </c>
      <c r="J21" s="35">
        <f>I21/5.5555</f>
        <v>9.7806289435611546</v>
      </c>
      <c r="K21" s="35">
        <f t="shared" si="1"/>
        <v>44.555655152392845</v>
      </c>
      <c r="L21" s="36"/>
    </row>
    <row r="22" spans="1:12" s="37" customFormat="1" ht="15.5" customHeight="1">
      <c r="A22" s="32" t="s">
        <v>431</v>
      </c>
      <c r="B22" s="32" t="s">
        <v>629</v>
      </c>
      <c r="C22" s="32" t="s">
        <v>429</v>
      </c>
      <c r="D22" s="32" t="s">
        <v>60</v>
      </c>
      <c r="E22" s="33">
        <v>3</v>
      </c>
      <c r="F22" s="33"/>
      <c r="G22" s="38">
        <v>18.189</v>
      </c>
      <c r="H22" s="34">
        <v>0.86344007779999998</v>
      </c>
      <c r="I22" s="35">
        <f t="shared" si="0"/>
        <v>15.705111575104199</v>
      </c>
      <c r="J22" s="35">
        <f>I22/5.5555</f>
        <v>2.8269483530022859</v>
      </c>
      <c r="K22" s="35">
        <f t="shared" si="1"/>
        <v>12.878163222101914</v>
      </c>
      <c r="L22" s="36"/>
    </row>
    <row r="23" spans="1:12" s="37" customFormat="1" ht="15.5" customHeight="1">
      <c r="A23" s="32" t="s">
        <v>448</v>
      </c>
      <c r="B23" s="32" t="s">
        <v>630</v>
      </c>
      <c r="C23" s="32" t="s">
        <v>446</v>
      </c>
      <c r="D23" s="32" t="s">
        <v>628</v>
      </c>
      <c r="E23" s="33">
        <v>1</v>
      </c>
      <c r="F23" s="33"/>
      <c r="G23" s="38">
        <v>8.3160000000000007</v>
      </c>
      <c r="H23" s="34">
        <v>0.86344007779999998</v>
      </c>
      <c r="I23" s="35">
        <f t="shared" si="0"/>
        <v>7.1803676869848001</v>
      </c>
      <c r="J23" s="35">
        <f>I23/5.5555</f>
        <v>1.2924791084483485</v>
      </c>
      <c r="K23" s="35">
        <f t="shared" si="1"/>
        <v>5.8878885785364519</v>
      </c>
      <c r="L23" s="36"/>
    </row>
    <row r="24" spans="1:12" s="37" customFormat="1" ht="15.5" customHeight="1">
      <c r="A24" s="32" t="s">
        <v>454</v>
      </c>
      <c r="B24" s="32" t="s">
        <v>631</v>
      </c>
      <c r="C24" s="32" t="s">
        <v>452</v>
      </c>
      <c r="D24" s="32" t="s">
        <v>60</v>
      </c>
      <c r="E24" s="33">
        <v>-1</v>
      </c>
      <c r="F24" s="33"/>
      <c r="G24" s="38">
        <v>-8.0280000000000005</v>
      </c>
      <c r="H24" s="34">
        <v>0.86344007779999998</v>
      </c>
      <c r="I24" s="35">
        <f t="shared" si="0"/>
        <v>-6.9316969445784</v>
      </c>
      <c r="J24" s="35">
        <v>0</v>
      </c>
      <c r="K24" s="35">
        <f t="shared" si="1"/>
        <v>-6.9316969445784</v>
      </c>
      <c r="L24" s="36"/>
    </row>
    <row r="25" spans="1:12" s="37" customFormat="1" ht="15.5" customHeight="1">
      <c r="A25" s="32" t="s">
        <v>454</v>
      </c>
      <c r="B25" s="32" t="s">
        <v>631</v>
      </c>
      <c r="C25" s="32" t="s">
        <v>452</v>
      </c>
      <c r="D25" s="32" t="s">
        <v>60</v>
      </c>
      <c r="E25" s="33">
        <v>1</v>
      </c>
      <c r="F25" s="33"/>
      <c r="G25" s="32">
        <v>8.2050999999999998</v>
      </c>
      <c r="H25" s="34">
        <v>0.86344007779999998</v>
      </c>
      <c r="I25" s="35">
        <f t="shared" si="0"/>
        <v>7.0846121823567794</v>
      </c>
      <c r="J25" s="35">
        <f>I25/5.5555</f>
        <v>1.2752429452536727</v>
      </c>
      <c r="K25" s="35">
        <f t="shared" si="1"/>
        <v>5.8093692371031072</v>
      </c>
      <c r="L25" s="36"/>
    </row>
    <row r="26" spans="1:12" s="37" customFormat="1" ht="15.5" customHeight="1">
      <c r="A26" s="32" t="s">
        <v>454</v>
      </c>
      <c r="B26" s="32" t="s">
        <v>631</v>
      </c>
      <c r="C26" s="32" t="s">
        <v>452</v>
      </c>
      <c r="D26" s="32" t="s">
        <v>60</v>
      </c>
      <c r="E26" s="33">
        <v>3</v>
      </c>
      <c r="F26" s="33"/>
      <c r="G26" s="38">
        <v>22.465</v>
      </c>
      <c r="H26" s="34">
        <v>0.86344007779999998</v>
      </c>
      <c r="I26" s="35">
        <f t="shared" si="0"/>
        <v>19.397181347777</v>
      </c>
      <c r="J26" s="35">
        <f>I26/5.5555</f>
        <v>3.4915275578754383</v>
      </c>
      <c r="K26" s="35">
        <f t="shared" si="1"/>
        <v>15.905653789901562</v>
      </c>
      <c r="L26" s="36"/>
    </row>
    <row r="27" spans="1:12" s="37" customFormat="1" ht="15.5" customHeight="1">
      <c r="A27" s="32" t="s">
        <v>456</v>
      </c>
      <c r="B27" s="32" t="s">
        <v>632</v>
      </c>
      <c r="C27" s="32" t="s">
        <v>633</v>
      </c>
      <c r="D27" s="32" t="s">
        <v>66</v>
      </c>
      <c r="E27" s="33">
        <v>-4</v>
      </c>
      <c r="F27" s="33"/>
      <c r="G27" s="38">
        <v>-21.995999999999999</v>
      </c>
      <c r="H27" s="34">
        <v>0.86344007779999998</v>
      </c>
      <c r="I27" s="35">
        <f t="shared" si="0"/>
        <v>-18.992227951288797</v>
      </c>
      <c r="J27" s="35">
        <v>0</v>
      </c>
      <c r="K27" s="35">
        <f t="shared" si="1"/>
        <v>-18.992227951288797</v>
      </c>
      <c r="L27" s="36"/>
    </row>
    <row r="28" spans="1:12" s="37" customFormat="1" ht="15.5" customHeight="1">
      <c r="A28" s="32" t="s">
        <v>461</v>
      </c>
      <c r="B28" s="32" t="s">
        <v>632</v>
      </c>
      <c r="C28" s="32" t="s">
        <v>633</v>
      </c>
      <c r="D28" s="32" t="s">
        <v>60</v>
      </c>
      <c r="E28" s="33">
        <v>-3</v>
      </c>
      <c r="F28" s="33"/>
      <c r="G28" s="38">
        <v>-23.382000000000001</v>
      </c>
      <c r="H28" s="34">
        <v>0.86344007779999998</v>
      </c>
      <c r="I28" s="35">
        <f t="shared" si="0"/>
        <v>-20.188955899119602</v>
      </c>
      <c r="J28" s="35">
        <v>0</v>
      </c>
      <c r="K28" s="35">
        <f t="shared" si="1"/>
        <v>-20.188955899119602</v>
      </c>
      <c r="L28" s="36"/>
    </row>
    <row r="29" spans="1:12" s="37" customFormat="1" ht="15.5" customHeight="1">
      <c r="A29" s="32" t="s">
        <v>580</v>
      </c>
      <c r="B29" s="32" t="s">
        <v>626</v>
      </c>
      <c r="C29" s="32" t="s">
        <v>578</v>
      </c>
      <c r="D29" s="32" t="s">
        <v>60</v>
      </c>
      <c r="E29" s="33">
        <v>1</v>
      </c>
      <c r="F29" s="33"/>
      <c r="G29" s="38">
        <v>6.399</v>
      </c>
      <c r="H29" s="34">
        <v>0.86344007779999998</v>
      </c>
      <c r="I29" s="35">
        <f t="shared" si="0"/>
        <v>5.5251530578421999</v>
      </c>
      <c r="J29" s="35">
        <f>I29/5.5555</f>
        <v>0.99453749578655382</v>
      </c>
      <c r="K29" s="35">
        <f t="shared" si="1"/>
        <v>4.5306155620556456</v>
      </c>
      <c r="L29" s="36"/>
    </row>
    <row r="30" spans="1:12" s="37" customFormat="1" ht="15.5" customHeight="1">
      <c r="A30" s="32" t="s">
        <v>590</v>
      </c>
      <c r="B30" s="32" t="s">
        <v>626</v>
      </c>
      <c r="C30" s="32" t="s">
        <v>588</v>
      </c>
      <c r="D30" s="32" t="s">
        <v>60</v>
      </c>
      <c r="E30" s="33">
        <v>1</v>
      </c>
      <c r="F30" s="33"/>
      <c r="G30" s="38">
        <v>6.399</v>
      </c>
      <c r="H30" s="34">
        <v>0.86344007779999998</v>
      </c>
      <c r="I30" s="35">
        <f t="shared" si="0"/>
        <v>5.5251530578421999</v>
      </c>
      <c r="J30" s="35">
        <f>I30/5.5555</f>
        <v>0.99453749578655382</v>
      </c>
      <c r="K30" s="35">
        <f t="shared" si="1"/>
        <v>4.5306155620556456</v>
      </c>
      <c r="L30" s="36"/>
    </row>
    <row r="31" spans="1:12" s="37" customFormat="1" ht="15.5" customHeight="1">
      <c r="A31" s="32" t="s">
        <v>187</v>
      </c>
      <c r="B31" s="32" t="s">
        <v>625</v>
      </c>
      <c r="C31" s="32" t="s">
        <v>183</v>
      </c>
      <c r="D31" s="32" t="s">
        <v>60</v>
      </c>
      <c r="E31" s="32">
        <v>-1</v>
      </c>
      <c r="F31" s="32"/>
      <c r="G31" s="39">
        <v>-4.2</v>
      </c>
      <c r="H31" s="41">
        <v>0.86344007779999998</v>
      </c>
      <c r="I31" s="35">
        <f t="shared" si="0"/>
        <v>-3.6264483267600003</v>
      </c>
      <c r="J31" s="35">
        <v>0</v>
      </c>
      <c r="K31" s="35">
        <f t="shared" si="1"/>
        <v>-3.6264483267600003</v>
      </c>
      <c r="L31" s="36"/>
    </row>
    <row r="32" spans="1:12" s="37" customFormat="1" ht="15.5" customHeight="1">
      <c r="A32" s="42"/>
      <c r="B32" s="42"/>
      <c r="C32" s="42"/>
      <c r="D32" s="42"/>
      <c r="E32" s="42"/>
      <c r="F32" s="42"/>
      <c r="G32" s="42"/>
      <c r="H32" s="35"/>
      <c r="I32" s="35"/>
      <c r="J32" s="35">
        <f>SUM(J2:J31)</f>
        <v>44.882331733785449</v>
      </c>
      <c r="K32" s="43">
        <f>SUM(K2:K31)</f>
        <v>30.060381538904466</v>
      </c>
      <c r="L32" s="36"/>
    </row>
    <row r="33" spans="1:12" s="37" customFormat="1" ht="15.5" customHeight="1">
      <c r="A33" s="42"/>
      <c r="B33" s="42"/>
      <c r="C33" s="42"/>
      <c r="D33" s="42"/>
      <c r="E33" s="42"/>
      <c r="F33" s="42"/>
      <c r="G33" s="42"/>
      <c r="H33" s="35"/>
      <c r="I33" s="35"/>
      <c r="J33" s="35"/>
      <c r="K33" s="35"/>
      <c r="L33" s="36"/>
    </row>
    <row r="34" spans="1:12" s="37" customFormat="1" ht="15.5" customHeight="1">
      <c r="A34" s="42"/>
      <c r="B34" s="42"/>
      <c r="C34" s="42"/>
      <c r="D34" s="42"/>
      <c r="E34" s="42"/>
      <c r="F34" s="42"/>
      <c r="G34" s="42"/>
      <c r="H34" s="35"/>
      <c r="I34" s="35"/>
      <c r="J34" s="35"/>
      <c r="K34" s="35"/>
      <c r="L34" s="36"/>
    </row>
    <row r="35" spans="1:12" s="37" customFormat="1" ht="15.5" customHeight="1">
      <c r="A35" s="42"/>
      <c r="B35" s="42"/>
      <c r="C35" s="42"/>
      <c r="D35" s="42"/>
      <c r="E35" s="42"/>
      <c r="F35" s="42"/>
      <c r="G35" s="42"/>
      <c r="H35" s="35"/>
      <c r="I35" s="35"/>
      <c r="J35" s="35"/>
      <c r="K35" s="35"/>
      <c r="L35" s="36"/>
    </row>
    <row r="36" spans="1:12" s="37" customFormat="1" ht="15.5" customHeight="1">
      <c r="A36" s="42"/>
      <c r="B36" s="42"/>
      <c r="C36" s="42"/>
      <c r="D36" s="42"/>
      <c r="E36" s="42"/>
      <c r="F36" s="42"/>
      <c r="G36" s="42"/>
      <c r="H36" s="35"/>
      <c r="I36" s="35"/>
      <c r="J36" s="35"/>
      <c r="K36" s="35"/>
      <c r="L36" s="36"/>
    </row>
    <row r="37" spans="1:12" ht="15" customHeight="1">
      <c r="A37" s="42"/>
      <c r="B37" s="42"/>
      <c r="C37" s="42"/>
      <c r="D37" s="42"/>
      <c r="E37" s="42"/>
      <c r="F37" s="42"/>
      <c r="G37" s="42"/>
      <c r="H37" s="35"/>
      <c r="I37" s="35"/>
      <c r="J37" s="35"/>
      <c r="K37" s="35"/>
    </row>
    <row r="38" spans="1:12" ht="15" customHeight="1">
      <c r="A38" s="42"/>
      <c r="B38" s="42"/>
      <c r="C38" s="42"/>
      <c r="D38" s="42"/>
      <c r="E38" s="42"/>
      <c r="F38" s="42"/>
      <c r="G38" s="42"/>
      <c r="H38" s="35"/>
      <c r="I38" s="35"/>
      <c r="J38" s="35"/>
      <c r="K38" s="35"/>
    </row>
    <row r="39" spans="1:12" ht="15" customHeight="1">
      <c r="J39" s="44"/>
      <c r="K39" s="44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9" zoomScaleNormal="89" zoomScalePageLayoutView="89" workbookViewId="0">
      <pane ySplit="1" topLeftCell="A2" activePane="bottomLeft" state="frozen"/>
      <selection pane="bottomLeft"/>
    </sheetView>
  </sheetViews>
  <sheetFormatPr baseColWidth="10" defaultColWidth="11.5" defaultRowHeight="15.5" customHeight="1" x14ac:dyDescent="0"/>
  <cols>
    <col min="1" max="1" width="11.5" style="31"/>
    <col min="2" max="2" width="20.5" style="31" customWidth="1"/>
    <col min="3" max="3" width="45.83203125" style="31" customWidth="1"/>
    <col min="4" max="4" width="33" style="31" customWidth="1"/>
    <col min="5" max="16384" width="11.5" style="31"/>
  </cols>
  <sheetData>
    <row r="1" spans="1:12" s="45" customFormat="1" ht="15.5" customHeight="1">
      <c r="A1" s="45" t="s">
        <v>634</v>
      </c>
      <c r="B1" s="46" t="s">
        <v>599</v>
      </c>
      <c r="C1" s="45" t="s">
        <v>635</v>
      </c>
      <c r="D1" s="45" t="s">
        <v>636</v>
      </c>
      <c r="E1" s="45" t="s">
        <v>601</v>
      </c>
      <c r="F1" s="45" t="s">
        <v>602</v>
      </c>
      <c r="G1" s="47" t="s">
        <v>637</v>
      </c>
      <c r="H1" s="47" t="s">
        <v>31</v>
      </c>
      <c r="I1" s="47" t="s">
        <v>638</v>
      </c>
      <c r="J1" s="48" t="s">
        <v>31</v>
      </c>
      <c r="K1" s="47" t="s">
        <v>604</v>
      </c>
      <c r="L1" s="47" t="s">
        <v>605</v>
      </c>
    </row>
    <row r="2" spans="1:12" ht="15.5" customHeight="1">
      <c r="A2" s="49"/>
      <c r="B2" s="49"/>
      <c r="C2" s="49"/>
      <c r="D2" s="49"/>
      <c r="E2" s="50"/>
      <c r="F2" s="51"/>
      <c r="G2" s="52"/>
      <c r="H2" s="53"/>
      <c r="I2" s="54"/>
      <c r="J2" s="54"/>
      <c r="K2" s="54"/>
      <c r="L2" s="54"/>
    </row>
    <row r="3" spans="1:12" ht="15.5" customHeight="1">
      <c r="A3" s="49"/>
      <c r="B3" s="49"/>
      <c r="C3" s="49"/>
      <c r="D3" s="49"/>
      <c r="E3" s="50"/>
      <c r="F3" s="51"/>
      <c r="G3" s="52"/>
      <c r="H3" s="53"/>
      <c r="I3" s="54"/>
      <c r="J3" s="54"/>
      <c r="K3" s="54"/>
      <c r="L3" s="54"/>
    </row>
    <row r="4" spans="1:12" ht="15.5" customHeight="1">
      <c r="A4" s="49"/>
      <c r="B4" s="49"/>
      <c r="C4" s="49"/>
      <c r="D4" s="49"/>
      <c r="E4" s="50"/>
      <c r="F4" s="51"/>
      <c r="G4" s="52"/>
      <c r="H4" s="53"/>
      <c r="I4" s="54"/>
      <c r="J4" s="54"/>
      <c r="K4" s="54"/>
      <c r="L4" s="54"/>
    </row>
    <row r="5" spans="1:12" ht="15.5" customHeight="1">
      <c r="A5" s="49"/>
      <c r="B5" s="49"/>
      <c r="C5" s="49"/>
      <c r="D5" s="49"/>
      <c r="E5" s="50"/>
      <c r="F5" s="51"/>
      <c r="G5" s="52"/>
      <c r="H5" s="53"/>
      <c r="I5" s="54"/>
      <c r="J5" s="54"/>
      <c r="K5" s="54"/>
      <c r="L5" s="54"/>
    </row>
    <row r="6" spans="1:12" ht="15.5" customHeight="1">
      <c r="A6" s="49"/>
      <c r="B6" s="49"/>
      <c r="C6" s="49"/>
      <c r="D6" s="49"/>
      <c r="E6" s="50"/>
      <c r="F6" s="51"/>
      <c r="G6" s="52"/>
      <c r="H6" s="53"/>
      <c r="I6" s="54"/>
      <c r="J6" s="54"/>
      <c r="K6" s="54"/>
      <c r="L6" s="54"/>
    </row>
    <row r="7" spans="1:12" ht="15.5" customHeight="1">
      <c r="A7" s="49"/>
      <c r="B7" s="49"/>
      <c r="C7" s="49"/>
      <c r="D7" s="49"/>
      <c r="E7" s="50"/>
      <c r="F7" s="51"/>
      <c r="G7" s="52"/>
      <c r="H7" s="53"/>
      <c r="I7" s="54"/>
      <c r="J7" s="54"/>
      <c r="K7" s="54"/>
      <c r="L7" s="54"/>
    </row>
    <row r="8" spans="1:12" ht="15.5" customHeight="1">
      <c r="A8" s="49"/>
      <c r="B8" s="49"/>
      <c r="C8" s="49"/>
      <c r="D8" s="49"/>
      <c r="E8" s="50"/>
      <c r="F8" s="51"/>
      <c r="G8" s="52"/>
      <c r="H8" s="53"/>
      <c r="I8" s="54"/>
      <c r="J8" s="54"/>
      <c r="K8" s="54"/>
      <c r="L8" s="54"/>
    </row>
    <row r="9" spans="1:12" ht="15.5" customHeight="1">
      <c r="A9" s="49"/>
      <c r="B9" s="49"/>
      <c r="C9" s="49"/>
      <c r="D9" s="49"/>
      <c r="E9" s="50"/>
      <c r="F9" s="51"/>
      <c r="G9" s="52"/>
      <c r="H9" s="53"/>
      <c r="I9" s="54"/>
      <c r="J9" s="54"/>
      <c r="K9" s="54"/>
      <c r="L9" s="54"/>
    </row>
    <row r="10" spans="1:12" ht="15.5" customHeight="1">
      <c r="A10" s="49"/>
      <c r="B10" s="49"/>
      <c r="C10" s="49"/>
      <c r="D10" s="49"/>
      <c r="E10" s="50"/>
      <c r="F10" s="51"/>
      <c r="G10" s="52"/>
      <c r="H10" s="53"/>
      <c r="I10" s="54"/>
      <c r="J10" s="54"/>
      <c r="K10" s="54"/>
      <c r="L10" s="54"/>
    </row>
    <row r="11" spans="1:12" ht="15.5" customHeight="1">
      <c r="A11" s="49"/>
      <c r="B11" s="49"/>
      <c r="C11" s="49"/>
      <c r="D11" s="49"/>
      <c r="E11" s="50"/>
      <c r="F11" s="51"/>
      <c r="G11" s="52"/>
      <c r="H11" s="53"/>
      <c r="I11" s="54"/>
      <c r="J11" s="54"/>
      <c r="K11" s="54"/>
      <c r="L11" s="54"/>
    </row>
    <row r="12" spans="1:12" ht="15.5" customHeight="1">
      <c r="A12" s="49"/>
      <c r="B12" s="49"/>
      <c r="C12" s="49"/>
      <c r="D12" s="49"/>
      <c r="E12" s="50"/>
      <c r="F12" s="51"/>
      <c r="G12" s="52"/>
      <c r="H12" s="53"/>
      <c r="I12" s="54"/>
      <c r="J12" s="54"/>
      <c r="K12" s="54"/>
      <c r="L12" s="54"/>
    </row>
    <row r="13" spans="1:12" ht="15.5" customHeight="1">
      <c r="A13" s="49"/>
      <c r="B13" s="49"/>
      <c r="C13" s="49"/>
      <c r="D13" s="49"/>
      <c r="E13" s="50"/>
      <c r="F13" s="51"/>
      <c r="G13" s="52"/>
      <c r="H13" s="53"/>
      <c r="I13" s="54"/>
      <c r="J13" s="54"/>
      <c r="K13" s="54"/>
      <c r="L13" s="54"/>
    </row>
    <row r="14" spans="1:12" ht="15.5" customHeight="1">
      <c r="K14" s="48"/>
      <c r="L14" s="48"/>
    </row>
  </sheetData>
  <sheetProtection selectLockedCells="1" selectUnlockedCells="1"/>
  <conditionalFormatting sqref="F2:F13">
    <cfRule type="cellIs" dxfId="0" priority="1" stopIfTrue="1" operator="notEqual">
      <formula>0</formula>
    </cfRule>
  </conditionalFormatting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</vt:lpstr>
      <vt:lpstr>SRD sales</vt:lpstr>
      <vt:lpstr>Morr Music</vt:lpstr>
      <vt:lpstr>Labaleine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 salas</cp:lastModifiedBy>
  <dcterms:modified xsi:type="dcterms:W3CDTF">2018-09-05T21:45:07Z</dcterms:modified>
</cp:coreProperties>
</file>