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ate1904="1"/>
  <mc:AlternateContent xmlns:mc="http://schemas.openxmlformats.org/markup-compatibility/2006">
    <mc:Choice Requires="x15">
      <x15ac:absPath xmlns:x15ac="http://schemas.microsoft.com/office/spreadsheetml/2010/11/ac" url="/Users/ventil/Downloads/RSD/RSD-5856/"/>
    </mc:Choice>
  </mc:AlternateContent>
  <xr:revisionPtr revIDLastSave="0" documentId="8_{B7099B12-8482-7E4A-A5C6-4D46D81CF2EE}" xr6:coauthVersionLast="36" xr6:coauthVersionMax="36" xr10:uidLastSave="{00000000-0000-0000-0000-000000000000}"/>
  <bookViews>
    <workbookView xWindow="3200" yWindow="460" windowWidth="25160" windowHeight="16420" tabRatio="870" activeTab="1" xr2:uid="{00000000-000D-0000-FFFF-FFFF00000000}"/>
  </bookViews>
  <sheets>
    <sheet name="Statement" sheetId="1" r:id="rId1"/>
    <sheet name="SRD Sales" sheetId="5" r:id="rId2"/>
    <sheet name="Morr Music" sheetId="3" r:id="rId3"/>
    <sheet name="Bigwax" sheetId="4" r:id="rId4"/>
  </sheets>
  <definedNames>
    <definedName name="__Anonymous_Sheet_DB__1" localSheetId="1">'SRD Sales'!$A$1:$U$637</definedName>
    <definedName name="__Anonymous_Sheet_DB__1">#REF!</definedName>
    <definedName name="__Anonymous_Sheet_DB__1_1">"$Expenditure.$#REF!$#REF!:$#REF!$#REF!"</definedName>
    <definedName name="__Anonymous_Sheet_DB__1_10">"$#REF!.$#REF!$#REF!:$#REF!$#REF!"</definedName>
    <definedName name="__Anonymous_Sheet_DB__1_11">#REF!</definedName>
    <definedName name="__Anonymous_Sheet_DB__1_12">#REF!</definedName>
    <definedName name="__Anonymous_Sheet_DB__1_13">#REF!</definedName>
    <definedName name="__Anonymous_Sheet_DB__1_14">#REF!</definedName>
    <definedName name="__Anonymous_Sheet_DB__1_15">#REF!</definedName>
    <definedName name="__Anonymous_Sheet_DB__1_16">#REF!</definedName>
    <definedName name="__Anonymous_Sheet_DB__1_17">"$#REF!.$#REF!$#REF!:$#REF!$#REF!"</definedName>
    <definedName name="__Anonymous_Sheet_DB__1_18">'Morr Music'!$A$1:$K$1</definedName>
    <definedName name="__Anonymous_Sheet_DB__1_19">#REF!</definedName>
    <definedName name="__Anonymous_Sheet_DB__1_2">#REF!</definedName>
    <definedName name="__Anonymous_Sheet_DB__1_20">#REF!</definedName>
    <definedName name="__Anonymous_Sheet_DB__1_21">#REF!</definedName>
    <definedName name="__Anonymous_Sheet_DB__1_22">Bigwax!$A$1:$L$12</definedName>
    <definedName name="__Anonymous_Sheet_DB__1_23">#REF!</definedName>
    <definedName name="__Anonymous_Sheet_DB__1_24">#REF!</definedName>
    <definedName name="__Anonymous_Sheet_DB__1_25">#REF!</definedName>
    <definedName name="__Anonymous_Sheet_DB__1_3">"$#REF!.$#REF!$#REF!:$#REF!$#REF!"</definedName>
    <definedName name="__Anonymous_Sheet_DB__1_4">#REF!</definedName>
    <definedName name="__Anonymous_Sheet_DB__1_5">"$Labaleine.$#REF!$#REF!:$#REF!$#REF!"</definedName>
    <definedName name="__Anonymous_Sheet_DB__1_6">#REF!</definedName>
    <definedName name="__Anonymous_Sheet_DB__1_7">#REF!</definedName>
    <definedName name="__Anonymous_Sheet_DB__1_8">#REF!</definedName>
    <definedName name="__Anonymous_Sheet_DB__1_9">#REF!</definedName>
    <definedName name="__Anonymous_Sheet_DB__2" localSheetId="1">'SRD Sales'!$A$1:$U$637</definedName>
    <definedName name="__Anonymous_Sheet_DB__2">"$Expenditure.$#REF!$#REF!:$#REF!$#REF!"</definedName>
    <definedName name="__Anonymous_Sheet_DB__2_1">"$#REF!.$#REF!$#REF!:$#REF!$#REF!"</definedName>
    <definedName name="__Anonymous_Sheet_DB__2_2">"$Expenditure.$#REF!$#REF!:$#REF!$#REF!"</definedName>
    <definedName name="__Anonymous_Sheet_DB__2_3">#REF!</definedName>
    <definedName name="__Anonymous_Sheet_DB__2_4">"$#REF!.$#REF!$#REF!:$#REF!$#REF!"</definedName>
    <definedName name="__Anonymous_Sheet_DB__2_5">"$#REF!.$#REF!$#REF!:$#REF!$#REF!"</definedName>
    <definedName name="__Anonymous_Sheet_DB__2_6">#REF!</definedName>
    <definedName name="__Anonymous_Sheet_DB__2_7">Bigwax!$A$1:$L$63</definedName>
    <definedName name="__Anonymous_Sheet_DB__2_8">#REF!</definedName>
    <definedName name="__Anonymous_Sheet_DB__3">#REF!</definedName>
    <definedName name="__Anonymous_Sheet_DB__3_1">#REF!</definedName>
    <definedName name="__Anonymous_Sheet_DB__4">#REF!</definedName>
    <definedName name="__Anonymous_Sheet_DB__5">"$Labaleine.$#REF!$#REF!:$#REF!$#REF!"</definedName>
    <definedName name="__Anonymous_Sheet_DB__6">'Morr Music'!$A$1:$J$1</definedName>
    <definedName name="_xlnm._FilterDatabase" localSheetId="1" hidden="1">'SRD Sales'!$A$1:$U$637</definedName>
    <definedName name="Excel_BuiltIn__FilterDatabase" localSheetId="3">Bigwax!$A$1:$L$63</definedName>
    <definedName name="Excel_BuiltIn__FilterDatabase" localSheetId="2">'Morr Music'!$A$1:$K$1</definedName>
    <definedName name="Excel_BuiltIn__FilterDatabase">"$#REF!.$#REF!$#REF!:$#REF!$#REF!"</definedName>
    <definedName name="Excel_BuiltIn__FilterDatabase_1">"$'SRD sales'.$#REF!$#REF!:$#REF!$#REF!"</definedName>
    <definedName name="Excel_BuiltIn__FilterDatabase_1_1">0</definedName>
    <definedName name="Excel_BuiltIn__FilterDatabase_10">0</definedName>
    <definedName name="Excel_BuiltIn__FilterDatabase_11">0</definedName>
    <definedName name="Excel_BuiltIn__FilterDatabase_2">0</definedName>
    <definedName name="Excel_BuiltIn__FilterDatabase_3">"$Expenditure.$#REF!$#REF!:$#REF!$#REF!"</definedName>
    <definedName name="Excel_BuiltIn__FilterDatabase_3_1">0</definedName>
    <definedName name="Excel_BuiltIn__FilterDatabase_4">"$#REF!.$#REF!$#REF!:$#REF!$#REF!"</definedName>
    <definedName name="Excel_BuiltIn__FilterDatabase_4_1">0</definedName>
    <definedName name="Excel_BuiltIn__FilterDatabase_5">#REF!</definedName>
    <definedName name="Excel_BuiltIn__FilterDatabase_5_1">0</definedName>
    <definedName name="Excel_BuiltIn__FilterDatabase_6">"$Expenditure.$#REF!$#REF!:$#REF!$#REF!"</definedName>
    <definedName name="Excel_BuiltIn__FilterDatabase_6_1">0</definedName>
    <definedName name="Excel_BuiltIn__FilterDatabase_7">"$#REF!.$#REF!$#REF!:$#REF!$#REF!"</definedName>
    <definedName name="Excel_BuiltIn__FilterDatabase_7_1">0</definedName>
    <definedName name="Excel_BuiltIn__FilterDatabase_8">#REF!</definedName>
    <definedName name="Excel_BuiltIn__FilterDatabase_8_1">0</definedName>
    <definedName name="Excel_BuiltIn__FilterDatabase_9">0</definedName>
  </definedNames>
  <calcPr calcId="181029"/>
</workbook>
</file>

<file path=xl/calcChain.xml><?xml version="1.0" encoding="utf-8"?>
<calcChain xmlns="http://schemas.openxmlformats.org/spreadsheetml/2006/main">
  <c r="U2" i="5" l="1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108" i="5"/>
  <c r="U109" i="5"/>
  <c r="U110" i="5"/>
  <c r="U111" i="5"/>
  <c r="U112" i="5"/>
  <c r="U113" i="5"/>
  <c r="U114" i="5"/>
  <c r="U115" i="5"/>
  <c r="U116" i="5"/>
  <c r="U117" i="5"/>
  <c r="U118" i="5"/>
  <c r="U119" i="5"/>
  <c r="U120" i="5"/>
  <c r="U121" i="5"/>
  <c r="U122" i="5"/>
  <c r="U123" i="5"/>
  <c r="U124" i="5"/>
  <c r="U125" i="5"/>
  <c r="U126" i="5"/>
  <c r="U127" i="5"/>
  <c r="U128" i="5"/>
  <c r="U129" i="5"/>
  <c r="U130" i="5"/>
  <c r="U131" i="5"/>
  <c r="U132" i="5"/>
  <c r="U133" i="5"/>
  <c r="U134" i="5"/>
  <c r="U135" i="5"/>
  <c r="U136" i="5"/>
  <c r="U137" i="5"/>
  <c r="U138" i="5"/>
  <c r="U139" i="5"/>
  <c r="U140" i="5"/>
  <c r="U141" i="5"/>
  <c r="U142" i="5"/>
  <c r="U143" i="5"/>
  <c r="U144" i="5"/>
  <c r="U145" i="5"/>
  <c r="U146" i="5"/>
  <c r="U147" i="5"/>
  <c r="U148" i="5"/>
  <c r="U149" i="5"/>
  <c r="U150" i="5"/>
  <c r="U151" i="5"/>
  <c r="U152" i="5"/>
  <c r="U153" i="5"/>
  <c r="U154" i="5"/>
  <c r="U155" i="5"/>
  <c r="U156" i="5"/>
  <c r="U157" i="5"/>
  <c r="U158" i="5"/>
  <c r="U159" i="5"/>
  <c r="U160" i="5"/>
  <c r="U161" i="5"/>
  <c r="U162" i="5"/>
  <c r="U163" i="5"/>
  <c r="U164" i="5"/>
  <c r="U165" i="5"/>
  <c r="U166" i="5"/>
  <c r="U167" i="5"/>
  <c r="U168" i="5"/>
  <c r="U169" i="5"/>
  <c r="U170" i="5"/>
  <c r="U171" i="5"/>
  <c r="U172" i="5"/>
  <c r="U173" i="5"/>
  <c r="U174" i="5"/>
  <c r="U175" i="5"/>
  <c r="U176" i="5"/>
  <c r="U177" i="5"/>
  <c r="U178" i="5"/>
  <c r="U179" i="5"/>
  <c r="U180" i="5"/>
  <c r="U181" i="5"/>
  <c r="U182" i="5"/>
  <c r="U183" i="5"/>
  <c r="U184" i="5"/>
  <c r="U185" i="5"/>
  <c r="U186" i="5"/>
  <c r="U187" i="5"/>
  <c r="U188" i="5"/>
  <c r="U189" i="5"/>
  <c r="U190" i="5"/>
  <c r="U191" i="5"/>
  <c r="U192" i="5"/>
  <c r="U193" i="5"/>
  <c r="U194" i="5"/>
  <c r="U195" i="5"/>
  <c r="U196" i="5"/>
  <c r="U197" i="5"/>
  <c r="U198" i="5"/>
  <c r="U199" i="5"/>
  <c r="U200" i="5"/>
  <c r="U201" i="5"/>
  <c r="U202" i="5"/>
  <c r="U203" i="5"/>
  <c r="U204" i="5"/>
  <c r="U205" i="5"/>
  <c r="U206" i="5"/>
  <c r="U207" i="5"/>
  <c r="U208" i="5"/>
  <c r="U209" i="5"/>
  <c r="U210" i="5"/>
  <c r="U211" i="5"/>
  <c r="U212" i="5"/>
  <c r="U213" i="5"/>
  <c r="U214" i="5"/>
  <c r="U215" i="5"/>
  <c r="U216" i="5"/>
  <c r="U217" i="5"/>
  <c r="U218" i="5"/>
  <c r="U219" i="5"/>
  <c r="U220" i="5"/>
  <c r="U221" i="5"/>
  <c r="U222" i="5"/>
  <c r="U223" i="5"/>
  <c r="U224" i="5"/>
  <c r="U225" i="5"/>
  <c r="U226" i="5"/>
  <c r="U227" i="5"/>
  <c r="U228" i="5"/>
  <c r="U229" i="5"/>
  <c r="U230" i="5"/>
  <c r="U231" i="5"/>
  <c r="U232" i="5"/>
  <c r="U233" i="5"/>
  <c r="U234" i="5"/>
  <c r="U235" i="5"/>
  <c r="U236" i="5"/>
  <c r="U237" i="5"/>
  <c r="U238" i="5"/>
  <c r="U239" i="5"/>
  <c r="U240" i="5"/>
  <c r="U241" i="5"/>
  <c r="U242" i="5"/>
  <c r="U243" i="5"/>
  <c r="T244" i="5"/>
  <c r="U244" i="5" s="1"/>
  <c r="T245" i="5"/>
  <c r="U245" i="5" s="1"/>
  <c r="T246" i="5"/>
  <c r="U246" i="5" s="1"/>
  <c r="T247" i="5"/>
  <c r="U247" i="5" s="1"/>
  <c r="T248" i="5"/>
  <c r="U248" i="5" s="1"/>
  <c r="T249" i="5"/>
  <c r="U249" i="5"/>
  <c r="T250" i="5"/>
  <c r="U250" i="5" s="1"/>
  <c r="T251" i="5"/>
  <c r="U251" i="5"/>
  <c r="T252" i="5"/>
  <c r="U252" i="5" s="1"/>
  <c r="T253" i="5"/>
  <c r="U253" i="5"/>
  <c r="T254" i="5"/>
  <c r="U254" i="5" s="1"/>
  <c r="T255" i="5"/>
  <c r="U255" i="5"/>
  <c r="T256" i="5"/>
  <c r="U256" i="5" s="1"/>
  <c r="T257" i="5"/>
  <c r="U257" i="5"/>
  <c r="T258" i="5"/>
  <c r="U258" i="5" s="1"/>
  <c r="T259" i="5"/>
  <c r="U259" i="5"/>
  <c r="T260" i="5"/>
  <c r="U260" i="5" s="1"/>
  <c r="T261" i="5"/>
  <c r="U261" i="5"/>
  <c r="T262" i="5"/>
  <c r="U262" i="5" s="1"/>
  <c r="T263" i="5"/>
  <c r="U263" i="5"/>
  <c r="T264" i="5"/>
  <c r="U264" i="5" s="1"/>
  <c r="T265" i="5"/>
  <c r="U265" i="5"/>
  <c r="T266" i="5"/>
  <c r="U266" i="5" s="1"/>
  <c r="T267" i="5"/>
  <c r="U267" i="5"/>
  <c r="T268" i="5"/>
  <c r="U268" i="5" s="1"/>
  <c r="T269" i="5"/>
  <c r="U269" i="5"/>
  <c r="T270" i="5"/>
  <c r="U270" i="5" s="1"/>
  <c r="T271" i="5"/>
  <c r="U271" i="5"/>
  <c r="T272" i="5"/>
  <c r="U272" i="5" s="1"/>
  <c r="T273" i="5"/>
  <c r="U273" i="5"/>
  <c r="T274" i="5"/>
  <c r="U274" i="5" s="1"/>
  <c r="T275" i="5"/>
  <c r="U275" i="5"/>
  <c r="T276" i="5"/>
  <c r="U276" i="5" s="1"/>
  <c r="T277" i="5"/>
  <c r="U277" i="5"/>
  <c r="T278" i="5"/>
  <c r="U278" i="5" s="1"/>
  <c r="T279" i="5"/>
  <c r="U279" i="5"/>
  <c r="T280" i="5"/>
  <c r="U280" i="5" s="1"/>
  <c r="T281" i="5"/>
  <c r="U281" i="5"/>
  <c r="T282" i="5"/>
  <c r="U282" i="5" s="1"/>
  <c r="T283" i="5"/>
  <c r="U283" i="5"/>
  <c r="T284" i="5"/>
  <c r="U284" i="5" s="1"/>
  <c r="T285" i="5"/>
  <c r="U285" i="5"/>
  <c r="T286" i="5"/>
  <c r="U286" i="5" s="1"/>
  <c r="T287" i="5"/>
  <c r="U287" i="5"/>
  <c r="T288" i="5"/>
  <c r="U288" i="5" s="1"/>
  <c r="T289" i="5"/>
  <c r="U289" i="5"/>
  <c r="T290" i="5"/>
  <c r="U290" i="5" s="1"/>
  <c r="T291" i="5"/>
  <c r="U291" i="5"/>
  <c r="T292" i="5"/>
  <c r="U292" i="5" s="1"/>
  <c r="T293" i="5"/>
  <c r="U293" i="5"/>
  <c r="T294" i="5"/>
  <c r="U294" i="5" s="1"/>
  <c r="T295" i="5"/>
  <c r="U295" i="5"/>
  <c r="T296" i="5"/>
  <c r="U296" i="5" s="1"/>
  <c r="T297" i="5"/>
  <c r="U297" i="5"/>
  <c r="T298" i="5"/>
  <c r="U298" i="5" s="1"/>
  <c r="T299" i="5"/>
  <c r="U299" i="5"/>
  <c r="T300" i="5"/>
  <c r="U300" i="5" s="1"/>
  <c r="T301" i="5"/>
  <c r="U301" i="5"/>
  <c r="T302" i="5"/>
  <c r="U302" i="5" s="1"/>
  <c r="T303" i="5"/>
  <c r="U303" i="5"/>
  <c r="T304" i="5"/>
  <c r="U304" i="5" s="1"/>
  <c r="T305" i="5"/>
  <c r="U305" i="5"/>
  <c r="T306" i="5"/>
  <c r="U306" i="5" s="1"/>
  <c r="T307" i="5"/>
  <c r="U307" i="5"/>
  <c r="T308" i="5"/>
  <c r="U308" i="5" s="1"/>
  <c r="T309" i="5"/>
  <c r="U309" i="5"/>
  <c r="T310" i="5"/>
  <c r="U310" i="5" s="1"/>
  <c r="T311" i="5"/>
  <c r="U311" i="5"/>
  <c r="T312" i="5"/>
  <c r="U312" i="5" s="1"/>
  <c r="T313" i="5"/>
  <c r="U313" i="5"/>
  <c r="T314" i="5"/>
  <c r="U314" i="5" s="1"/>
  <c r="T315" i="5"/>
  <c r="U315" i="5"/>
  <c r="T316" i="5"/>
  <c r="U316" i="5" s="1"/>
  <c r="T317" i="5"/>
  <c r="U317" i="5"/>
  <c r="T318" i="5"/>
  <c r="U318" i="5" s="1"/>
  <c r="T319" i="5"/>
  <c r="U319" i="5"/>
  <c r="T320" i="5"/>
  <c r="U320" i="5" s="1"/>
  <c r="T321" i="5"/>
  <c r="U321" i="5"/>
  <c r="T322" i="5"/>
  <c r="U322" i="5" s="1"/>
  <c r="T323" i="5"/>
  <c r="U323" i="5"/>
  <c r="T324" i="5"/>
  <c r="U324" i="5" s="1"/>
  <c r="T325" i="5"/>
  <c r="U325" i="5"/>
  <c r="T326" i="5"/>
  <c r="U326" i="5" s="1"/>
  <c r="T327" i="5"/>
  <c r="U327" i="5"/>
  <c r="T328" i="5"/>
  <c r="U328" i="5" s="1"/>
  <c r="T329" i="5"/>
  <c r="U329" i="5"/>
  <c r="T330" i="5"/>
  <c r="U330" i="5" s="1"/>
  <c r="T331" i="5"/>
  <c r="U331" i="5"/>
  <c r="T332" i="5"/>
  <c r="U332" i="5" s="1"/>
  <c r="T333" i="5"/>
  <c r="U333" i="5"/>
  <c r="T334" i="5"/>
  <c r="U334" i="5" s="1"/>
  <c r="T335" i="5"/>
  <c r="U335" i="5"/>
  <c r="T336" i="5"/>
  <c r="U336" i="5" s="1"/>
  <c r="T337" i="5"/>
  <c r="U337" i="5"/>
  <c r="T338" i="5"/>
  <c r="U338" i="5" s="1"/>
  <c r="T339" i="5"/>
  <c r="U339" i="5"/>
  <c r="T340" i="5"/>
  <c r="U340" i="5" s="1"/>
  <c r="T341" i="5"/>
  <c r="U341" i="5"/>
  <c r="T342" i="5"/>
  <c r="U342" i="5" s="1"/>
  <c r="T343" i="5"/>
  <c r="U343" i="5"/>
  <c r="T344" i="5"/>
  <c r="U344" i="5" s="1"/>
  <c r="T345" i="5"/>
  <c r="U345" i="5"/>
  <c r="T346" i="5"/>
  <c r="U346" i="5" s="1"/>
  <c r="T347" i="5"/>
  <c r="U347" i="5"/>
  <c r="T348" i="5"/>
  <c r="U348" i="5" s="1"/>
  <c r="T349" i="5"/>
  <c r="U349" i="5"/>
  <c r="T350" i="5"/>
  <c r="U350" i="5" s="1"/>
  <c r="T351" i="5"/>
  <c r="U351" i="5"/>
  <c r="T352" i="5"/>
  <c r="U352" i="5" s="1"/>
  <c r="T353" i="5"/>
  <c r="U353" i="5"/>
  <c r="T354" i="5"/>
  <c r="U354" i="5" s="1"/>
  <c r="T355" i="5"/>
  <c r="U355" i="5"/>
  <c r="T356" i="5"/>
  <c r="U356" i="5" s="1"/>
  <c r="T357" i="5"/>
  <c r="U357" i="5"/>
  <c r="T358" i="5"/>
  <c r="U358" i="5" s="1"/>
  <c r="T359" i="5"/>
  <c r="U359" i="5"/>
  <c r="T360" i="5"/>
  <c r="U360" i="5" s="1"/>
  <c r="T361" i="5"/>
  <c r="U361" i="5"/>
  <c r="T362" i="5"/>
  <c r="U362" i="5" s="1"/>
  <c r="T363" i="5"/>
  <c r="U363" i="5"/>
  <c r="T364" i="5"/>
  <c r="U364" i="5" s="1"/>
  <c r="T365" i="5"/>
  <c r="U365" i="5"/>
  <c r="T366" i="5"/>
  <c r="U366" i="5" s="1"/>
  <c r="T367" i="5"/>
  <c r="U367" i="5"/>
  <c r="T368" i="5"/>
  <c r="U368" i="5" s="1"/>
  <c r="T369" i="5"/>
  <c r="U369" i="5"/>
  <c r="T370" i="5"/>
  <c r="U370" i="5" s="1"/>
  <c r="T371" i="5"/>
  <c r="U371" i="5"/>
  <c r="T372" i="5"/>
  <c r="U372" i="5" s="1"/>
  <c r="T373" i="5"/>
  <c r="U373" i="5"/>
  <c r="T374" i="5"/>
  <c r="U374" i="5" s="1"/>
  <c r="T375" i="5"/>
  <c r="U375" i="5"/>
  <c r="T376" i="5"/>
  <c r="U376" i="5" s="1"/>
  <c r="T377" i="5"/>
  <c r="U377" i="5"/>
  <c r="T378" i="5"/>
  <c r="U378" i="5" s="1"/>
  <c r="T379" i="5"/>
  <c r="U379" i="5"/>
  <c r="T380" i="5"/>
  <c r="U380" i="5" s="1"/>
  <c r="T381" i="5"/>
  <c r="U381" i="5"/>
  <c r="T382" i="5"/>
  <c r="U382" i="5" s="1"/>
  <c r="T383" i="5"/>
  <c r="U383" i="5"/>
  <c r="T384" i="5"/>
  <c r="U384" i="5" s="1"/>
  <c r="T385" i="5"/>
  <c r="U385" i="5"/>
  <c r="T386" i="5"/>
  <c r="U386" i="5" s="1"/>
  <c r="T387" i="5"/>
  <c r="U387" i="5"/>
  <c r="T388" i="5"/>
  <c r="U388" i="5" s="1"/>
  <c r="T389" i="5"/>
  <c r="U389" i="5"/>
  <c r="T390" i="5"/>
  <c r="U390" i="5" s="1"/>
  <c r="T391" i="5"/>
  <c r="U391" i="5"/>
  <c r="T392" i="5"/>
  <c r="U392" i="5" s="1"/>
  <c r="T393" i="5"/>
  <c r="U393" i="5"/>
  <c r="T394" i="5"/>
  <c r="U394" i="5" s="1"/>
  <c r="T395" i="5"/>
  <c r="U395" i="5"/>
  <c r="T396" i="5"/>
  <c r="U396" i="5" s="1"/>
  <c r="T397" i="5"/>
  <c r="U397" i="5"/>
  <c r="T398" i="5"/>
  <c r="U398" i="5" s="1"/>
  <c r="T399" i="5"/>
  <c r="U399" i="5"/>
  <c r="T400" i="5"/>
  <c r="U400" i="5" s="1"/>
  <c r="T401" i="5"/>
  <c r="U401" i="5" s="1"/>
  <c r="T402" i="5"/>
  <c r="U402" i="5"/>
  <c r="T403" i="5"/>
  <c r="U403" i="5" s="1"/>
  <c r="T404" i="5"/>
  <c r="U404" i="5"/>
  <c r="T405" i="5"/>
  <c r="U405" i="5"/>
  <c r="T406" i="5"/>
  <c r="U406" i="5"/>
  <c r="T407" i="5"/>
  <c r="U407" i="5"/>
  <c r="T408" i="5"/>
  <c r="U408" i="5"/>
  <c r="T409" i="5"/>
  <c r="U409" i="5"/>
  <c r="T410" i="5"/>
  <c r="U410" i="5"/>
  <c r="T411" i="5"/>
  <c r="U411" i="5"/>
  <c r="T412" i="5"/>
  <c r="U412" i="5"/>
  <c r="T413" i="5"/>
  <c r="U413" i="5"/>
  <c r="T414" i="5"/>
  <c r="U414" i="5"/>
  <c r="T415" i="5"/>
  <c r="U415" i="5"/>
  <c r="T416" i="5"/>
  <c r="U416" i="5"/>
  <c r="T417" i="5"/>
  <c r="U417" i="5"/>
  <c r="T418" i="5"/>
  <c r="U418" i="5"/>
  <c r="T419" i="5"/>
  <c r="U419" i="5"/>
  <c r="T420" i="5"/>
  <c r="U420" i="5"/>
  <c r="T421" i="5"/>
  <c r="U421" i="5"/>
  <c r="T422" i="5"/>
  <c r="U422" i="5"/>
  <c r="T423" i="5"/>
  <c r="U423" i="5"/>
  <c r="T424" i="5"/>
  <c r="U424" i="5"/>
  <c r="T425" i="5"/>
  <c r="U425" i="5"/>
  <c r="T426" i="5"/>
  <c r="U426" i="5"/>
  <c r="T427" i="5"/>
  <c r="U427" i="5"/>
  <c r="T428" i="5"/>
  <c r="U428" i="5"/>
  <c r="T429" i="5"/>
  <c r="U429" i="5"/>
  <c r="T430" i="5"/>
  <c r="U430" i="5"/>
  <c r="T431" i="5"/>
  <c r="U431" i="5"/>
  <c r="T432" i="5"/>
  <c r="U432" i="5"/>
  <c r="T433" i="5"/>
  <c r="U433" i="5"/>
  <c r="T434" i="5"/>
  <c r="U434" i="5"/>
  <c r="T435" i="5"/>
  <c r="U435" i="5"/>
  <c r="T436" i="5"/>
  <c r="U436" i="5"/>
  <c r="T437" i="5"/>
  <c r="U437" i="5"/>
  <c r="T438" i="5"/>
  <c r="U438" i="5"/>
  <c r="T439" i="5"/>
  <c r="U439" i="5"/>
  <c r="T440" i="5"/>
  <c r="U440" i="5"/>
  <c r="T441" i="5"/>
  <c r="U441" i="5"/>
  <c r="T442" i="5"/>
  <c r="U442" i="5"/>
  <c r="T443" i="5"/>
  <c r="U443" i="5"/>
  <c r="T444" i="5"/>
  <c r="U444" i="5"/>
  <c r="T445" i="5"/>
  <c r="U445" i="5"/>
  <c r="T446" i="5"/>
  <c r="U446" i="5"/>
  <c r="T447" i="5"/>
  <c r="U447" i="5"/>
  <c r="T448" i="5"/>
  <c r="U448" i="5"/>
  <c r="T449" i="5"/>
  <c r="U449" i="5"/>
  <c r="T450" i="5"/>
  <c r="U450" i="5"/>
  <c r="T451" i="5"/>
  <c r="U451" i="5"/>
  <c r="T452" i="5"/>
  <c r="U452" i="5"/>
  <c r="T453" i="5"/>
  <c r="U453" i="5"/>
  <c r="T454" i="5"/>
  <c r="U454" i="5"/>
  <c r="T455" i="5"/>
  <c r="U455" i="5"/>
  <c r="T456" i="5"/>
  <c r="U456" i="5"/>
  <c r="T457" i="5"/>
  <c r="U457" i="5"/>
  <c r="T458" i="5"/>
  <c r="U458" i="5"/>
  <c r="T459" i="5"/>
  <c r="U459" i="5"/>
  <c r="T460" i="5"/>
  <c r="U460" i="5"/>
  <c r="T461" i="5"/>
  <c r="U461" i="5"/>
  <c r="T462" i="5"/>
  <c r="U462" i="5"/>
  <c r="T463" i="5"/>
  <c r="U463" i="5"/>
  <c r="T464" i="5"/>
  <c r="U464" i="5"/>
  <c r="T465" i="5"/>
  <c r="U465" i="5"/>
  <c r="T466" i="5"/>
  <c r="U466" i="5"/>
  <c r="T467" i="5"/>
  <c r="U467" i="5"/>
  <c r="T468" i="5"/>
  <c r="U468" i="5"/>
  <c r="T469" i="5"/>
  <c r="U469" i="5"/>
  <c r="T470" i="5"/>
  <c r="U470" i="5"/>
  <c r="T471" i="5"/>
  <c r="U471" i="5"/>
  <c r="T472" i="5"/>
  <c r="U472" i="5"/>
  <c r="T473" i="5"/>
  <c r="U473" i="5"/>
  <c r="T474" i="5"/>
  <c r="U474" i="5"/>
  <c r="T475" i="5"/>
  <c r="U475" i="5"/>
  <c r="T476" i="5"/>
  <c r="U476" i="5"/>
  <c r="T477" i="5"/>
  <c r="U477" i="5"/>
  <c r="T478" i="5"/>
  <c r="U478" i="5"/>
  <c r="T479" i="5"/>
  <c r="U479" i="5"/>
  <c r="T480" i="5"/>
  <c r="U480" i="5"/>
  <c r="T481" i="5"/>
  <c r="U481" i="5"/>
  <c r="T482" i="5"/>
  <c r="U482" i="5"/>
  <c r="T483" i="5"/>
  <c r="U483" i="5"/>
  <c r="T484" i="5"/>
  <c r="U484" i="5"/>
  <c r="T485" i="5"/>
  <c r="U485" i="5"/>
  <c r="T486" i="5"/>
  <c r="U486" i="5"/>
  <c r="T487" i="5"/>
  <c r="U487" i="5"/>
  <c r="T488" i="5"/>
  <c r="U488" i="5"/>
  <c r="T489" i="5"/>
  <c r="U489" i="5"/>
  <c r="T490" i="5"/>
  <c r="U490" i="5"/>
  <c r="T491" i="5"/>
  <c r="U491" i="5"/>
  <c r="T492" i="5"/>
  <c r="U492" i="5"/>
  <c r="T493" i="5"/>
  <c r="U493" i="5"/>
  <c r="T494" i="5"/>
  <c r="U494" i="5"/>
  <c r="T495" i="5"/>
  <c r="U495" i="5"/>
  <c r="T496" i="5"/>
  <c r="U496" i="5"/>
  <c r="T497" i="5"/>
  <c r="U497" i="5"/>
  <c r="T498" i="5"/>
  <c r="U498" i="5"/>
  <c r="T499" i="5"/>
  <c r="U499" i="5"/>
  <c r="T500" i="5"/>
  <c r="U500" i="5"/>
  <c r="T501" i="5"/>
  <c r="U501" i="5"/>
  <c r="T502" i="5"/>
  <c r="U502" i="5"/>
  <c r="T503" i="5"/>
  <c r="U503" i="5"/>
  <c r="T504" i="5"/>
  <c r="U504" i="5"/>
  <c r="T505" i="5"/>
  <c r="U505" i="5"/>
  <c r="T506" i="5"/>
  <c r="U506" i="5"/>
  <c r="T507" i="5"/>
  <c r="U507" i="5"/>
  <c r="T508" i="5"/>
  <c r="U508" i="5"/>
  <c r="T509" i="5"/>
  <c r="U509" i="5"/>
  <c r="T510" i="5"/>
  <c r="U510" i="5"/>
  <c r="T511" i="5"/>
  <c r="U511" i="5"/>
  <c r="T512" i="5"/>
  <c r="U512" i="5"/>
  <c r="T513" i="5"/>
  <c r="U513" i="5"/>
  <c r="T514" i="5"/>
  <c r="U514" i="5"/>
  <c r="T515" i="5"/>
  <c r="U515" i="5"/>
  <c r="T516" i="5"/>
  <c r="U516" i="5"/>
  <c r="T517" i="5"/>
  <c r="U517" i="5"/>
  <c r="T518" i="5"/>
  <c r="U518" i="5"/>
  <c r="T519" i="5"/>
  <c r="U519" i="5"/>
  <c r="T520" i="5"/>
  <c r="U520" i="5"/>
  <c r="T521" i="5"/>
  <c r="U521" i="5"/>
  <c r="T522" i="5"/>
  <c r="U522" i="5"/>
  <c r="T523" i="5"/>
  <c r="U523" i="5"/>
  <c r="T524" i="5"/>
  <c r="U524" i="5"/>
  <c r="T525" i="5"/>
  <c r="U525" i="5"/>
  <c r="T526" i="5"/>
  <c r="U526" i="5"/>
  <c r="T527" i="5"/>
  <c r="U527" i="5"/>
  <c r="T528" i="5"/>
  <c r="U528" i="5"/>
  <c r="T529" i="5"/>
  <c r="U529" i="5"/>
  <c r="T530" i="5"/>
  <c r="U530" i="5"/>
  <c r="T531" i="5"/>
  <c r="U531" i="5"/>
  <c r="T532" i="5"/>
  <c r="U532" i="5"/>
  <c r="T533" i="5"/>
  <c r="U533" i="5"/>
  <c r="T534" i="5"/>
  <c r="U534" i="5"/>
  <c r="T535" i="5"/>
  <c r="U535" i="5"/>
  <c r="T536" i="5"/>
  <c r="U536" i="5"/>
  <c r="T537" i="5"/>
  <c r="U537" i="5"/>
  <c r="T538" i="5"/>
  <c r="U538" i="5"/>
  <c r="T539" i="5"/>
  <c r="U539" i="5"/>
  <c r="T540" i="5"/>
  <c r="U540" i="5"/>
  <c r="T541" i="5"/>
  <c r="U541" i="5"/>
  <c r="T542" i="5"/>
  <c r="U542" i="5"/>
  <c r="T543" i="5"/>
  <c r="U543" i="5"/>
  <c r="T544" i="5"/>
  <c r="U544" i="5"/>
  <c r="T545" i="5"/>
  <c r="U545" i="5"/>
  <c r="T546" i="5"/>
  <c r="U546" i="5"/>
  <c r="T547" i="5"/>
  <c r="U547" i="5"/>
  <c r="T548" i="5"/>
  <c r="U548" i="5"/>
  <c r="T549" i="5"/>
  <c r="U549" i="5"/>
  <c r="T550" i="5"/>
  <c r="U550" i="5"/>
  <c r="T551" i="5"/>
  <c r="U551" i="5"/>
  <c r="T552" i="5"/>
  <c r="U552" i="5"/>
  <c r="T553" i="5"/>
  <c r="U553" i="5"/>
  <c r="T554" i="5"/>
  <c r="U554" i="5"/>
  <c r="T555" i="5"/>
  <c r="U555" i="5"/>
  <c r="T556" i="5"/>
  <c r="U556" i="5"/>
  <c r="T557" i="5"/>
  <c r="U557" i="5"/>
  <c r="T558" i="5"/>
  <c r="U558" i="5"/>
  <c r="T559" i="5"/>
  <c r="U559" i="5"/>
  <c r="T560" i="5"/>
  <c r="U560" i="5"/>
  <c r="T561" i="5"/>
  <c r="U561" i="5"/>
  <c r="T562" i="5"/>
  <c r="U562" i="5"/>
  <c r="T563" i="5"/>
  <c r="U563" i="5"/>
  <c r="T564" i="5"/>
  <c r="U564" i="5"/>
  <c r="T565" i="5"/>
  <c r="U565" i="5"/>
  <c r="T566" i="5"/>
  <c r="U566" i="5"/>
  <c r="T567" i="5"/>
  <c r="U567" i="5"/>
  <c r="T568" i="5"/>
  <c r="U568" i="5"/>
  <c r="T569" i="5"/>
  <c r="U569" i="5"/>
  <c r="T570" i="5"/>
  <c r="U570" i="5"/>
  <c r="T571" i="5"/>
  <c r="U571" i="5"/>
  <c r="T572" i="5"/>
  <c r="U572" i="5"/>
  <c r="T573" i="5"/>
  <c r="U573" i="5"/>
  <c r="T574" i="5"/>
  <c r="U574" i="5"/>
  <c r="T575" i="5"/>
  <c r="U575" i="5"/>
  <c r="T576" i="5"/>
  <c r="U576" i="5"/>
  <c r="T577" i="5"/>
  <c r="U577" i="5"/>
  <c r="T578" i="5"/>
  <c r="U578" i="5"/>
  <c r="T579" i="5"/>
  <c r="U579" i="5"/>
  <c r="T580" i="5"/>
  <c r="U580" i="5"/>
  <c r="T581" i="5"/>
  <c r="U581" i="5"/>
  <c r="T582" i="5"/>
  <c r="U582" i="5"/>
  <c r="T583" i="5"/>
  <c r="U583" i="5"/>
  <c r="T584" i="5"/>
  <c r="U584" i="5"/>
  <c r="T585" i="5"/>
  <c r="U585" i="5"/>
  <c r="T586" i="5"/>
  <c r="U586" i="5"/>
  <c r="T587" i="5"/>
  <c r="U587" i="5"/>
  <c r="T588" i="5"/>
  <c r="U588" i="5"/>
  <c r="T589" i="5"/>
  <c r="U589" i="5"/>
  <c r="T590" i="5"/>
  <c r="U590" i="5"/>
  <c r="T591" i="5"/>
  <c r="U591" i="5"/>
  <c r="T592" i="5"/>
  <c r="U592" i="5"/>
  <c r="T593" i="5"/>
  <c r="U593" i="5"/>
  <c r="T594" i="5"/>
  <c r="U594" i="5"/>
  <c r="T595" i="5"/>
  <c r="U595" i="5"/>
  <c r="T596" i="5"/>
  <c r="U596" i="5"/>
  <c r="T597" i="5"/>
  <c r="U597" i="5"/>
  <c r="T598" i="5"/>
  <c r="U598" i="5"/>
  <c r="T599" i="5"/>
  <c r="U599" i="5"/>
  <c r="T600" i="5"/>
  <c r="U600" i="5"/>
  <c r="T601" i="5"/>
  <c r="U601" i="5"/>
  <c r="T602" i="5"/>
  <c r="U602" i="5"/>
  <c r="T603" i="5"/>
  <c r="U603" i="5"/>
  <c r="T604" i="5"/>
  <c r="U604" i="5"/>
  <c r="T605" i="5"/>
  <c r="U605" i="5"/>
  <c r="T606" i="5"/>
  <c r="U606" i="5"/>
  <c r="T607" i="5"/>
  <c r="U607" i="5"/>
  <c r="T608" i="5"/>
  <c r="U608" i="5"/>
  <c r="T609" i="5"/>
  <c r="U609" i="5"/>
  <c r="T610" i="5"/>
  <c r="U610" i="5"/>
  <c r="T611" i="5"/>
  <c r="U611" i="5"/>
  <c r="T612" i="5"/>
  <c r="U612" i="5"/>
  <c r="T613" i="5"/>
  <c r="U613" i="5"/>
  <c r="T614" i="5"/>
  <c r="U614" i="5"/>
  <c r="T615" i="5"/>
  <c r="U615" i="5"/>
  <c r="T616" i="5"/>
  <c r="U616" i="5"/>
  <c r="T617" i="5"/>
  <c r="U617" i="5"/>
  <c r="T618" i="5"/>
  <c r="U618" i="5"/>
  <c r="T619" i="5"/>
  <c r="U619" i="5"/>
  <c r="T620" i="5"/>
  <c r="U620" i="5"/>
  <c r="T621" i="5"/>
  <c r="U621" i="5"/>
  <c r="T622" i="5"/>
  <c r="U622" i="5"/>
  <c r="T623" i="5"/>
  <c r="U623" i="5"/>
  <c r="T624" i="5"/>
  <c r="U624" i="5"/>
  <c r="T625" i="5"/>
  <c r="U625" i="5"/>
  <c r="T626" i="5"/>
  <c r="U626" i="5"/>
  <c r="T627" i="5"/>
  <c r="U627" i="5"/>
  <c r="T628" i="5"/>
  <c r="U628" i="5"/>
  <c r="T629" i="5"/>
  <c r="U629" i="5"/>
  <c r="T630" i="5"/>
  <c r="U630" i="5"/>
  <c r="T631" i="5"/>
  <c r="U631" i="5"/>
  <c r="T632" i="5"/>
  <c r="U632" i="5"/>
  <c r="T633" i="5"/>
  <c r="U633" i="5"/>
  <c r="T634" i="5"/>
  <c r="U634" i="5"/>
  <c r="T635" i="5"/>
  <c r="U635" i="5"/>
  <c r="T636" i="5"/>
  <c r="U636" i="5"/>
  <c r="T637" i="5"/>
  <c r="U637" i="5"/>
  <c r="J2" i="4" l="1"/>
  <c r="K2" i="4" s="1"/>
  <c r="J3" i="4"/>
  <c r="L3" i="4"/>
  <c r="J4" i="4"/>
  <c r="L4" i="4" s="1"/>
  <c r="J5" i="4"/>
  <c r="K5" i="4"/>
  <c r="L5" i="4"/>
  <c r="J6" i="4"/>
  <c r="L6" i="4"/>
  <c r="J7" i="4"/>
  <c r="L7" i="4"/>
  <c r="J8" i="4"/>
  <c r="K8" i="4"/>
  <c r="L8" i="4"/>
  <c r="J9" i="4"/>
  <c r="L9" i="4" s="1"/>
  <c r="J10" i="4"/>
  <c r="K10" i="4"/>
  <c r="L10" i="4"/>
  <c r="J11" i="4"/>
  <c r="K11" i="4"/>
  <c r="L11" i="4"/>
  <c r="J12" i="4"/>
  <c r="J13" i="4"/>
  <c r="J14" i="4"/>
  <c r="K14" i="4"/>
  <c r="L14" i="4"/>
  <c r="J15" i="4"/>
  <c r="L15" i="4"/>
  <c r="J16" i="4"/>
  <c r="K16" i="4"/>
  <c r="M268" i="4"/>
  <c r="I2" i="3"/>
  <c r="J2" i="3" s="1"/>
  <c r="K2" i="3"/>
  <c r="I3" i="3"/>
  <c r="I4" i="3"/>
  <c r="K4" i="3"/>
  <c r="I5" i="3"/>
  <c r="I6" i="3"/>
  <c r="J6" i="3"/>
  <c r="I7" i="3"/>
  <c r="K7" i="3" s="1"/>
  <c r="I8" i="3"/>
  <c r="K8" i="3" s="1"/>
  <c r="I9" i="3"/>
  <c r="J9" i="3"/>
  <c r="I10" i="3"/>
  <c r="J10" i="3"/>
  <c r="K10" i="3"/>
  <c r="I11" i="3"/>
  <c r="J11" i="3" s="1"/>
  <c r="I12" i="3"/>
  <c r="J12" i="3"/>
  <c r="I13" i="3"/>
  <c r="J13" i="3" s="1"/>
  <c r="K13" i="3" s="1"/>
  <c r="I14" i="3"/>
  <c r="J14" i="3"/>
  <c r="K14" i="3" s="1"/>
  <c r="I15" i="3"/>
  <c r="J15" i="3" s="1"/>
  <c r="K15" i="3"/>
  <c r="I16" i="3"/>
  <c r="K16" i="3" s="1"/>
  <c r="G26" i="1"/>
  <c r="G40" i="1"/>
  <c r="G25" i="1"/>
  <c r="G27" i="1"/>
  <c r="G28" i="1"/>
  <c r="G39" i="1"/>
  <c r="G41" i="1"/>
  <c r="G19" i="1" l="1"/>
  <c r="G34" i="1"/>
  <c r="J5" i="3"/>
  <c r="K5" i="3" s="1"/>
  <c r="K13" i="4"/>
  <c r="L13" i="4" s="1"/>
  <c r="K9" i="3"/>
  <c r="K3" i="3"/>
  <c r="J3" i="3"/>
  <c r="K12" i="3"/>
  <c r="L16" i="4"/>
  <c r="K12" i="4"/>
  <c r="K18" i="4" s="1"/>
  <c r="G36" i="1" s="1"/>
  <c r="L12" i="4"/>
  <c r="K11" i="3"/>
  <c r="K6" i="3"/>
  <c r="J18" i="3"/>
  <c r="G35" i="1" s="1"/>
  <c r="G37" i="1"/>
  <c r="L2" i="4"/>
  <c r="G24" i="1" l="1"/>
  <c r="K18" i="3"/>
  <c r="G21" i="1" s="1"/>
  <c r="L18" i="4"/>
  <c r="G22" i="1" s="1"/>
  <c r="G23" i="1"/>
  <c r="G38" i="1"/>
  <c r="G42" i="1" s="1"/>
  <c r="G20" i="1"/>
  <c r="G30" i="1" l="1"/>
  <c r="G31" i="1" s="1"/>
  <c r="L268" i="4"/>
</calcChain>
</file>

<file path=xl/sharedStrings.xml><?xml version="1.0" encoding="utf-8"?>
<sst xmlns="http://schemas.openxmlformats.org/spreadsheetml/2006/main" count="6165" uniqueCount="583">
  <si>
    <t>David Cooper</t>
  </si>
  <si>
    <t>Melodic Ltd.</t>
  </si>
  <si>
    <r>
      <t>2</t>
    </r>
    <r>
      <rPr>
        <vertAlign val="superscript"/>
        <sz val="12"/>
        <rFont val="Century-Schoolbook"/>
        <family val="1"/>
      </rPr>
      <t>nd</t>
    </r>
    <r>
      <rPr>
        <sz val="12"/>
        <rFont val="Century-Schoolbook"/>
        <family val="1"/>
      </rPr>
      <t xml:space="preserve"> Floor</t>
    </r>
  </si>
  <si>
    <t>38 Thomas Street</t>
  </si>
  <si>
    <t>Manchester</t>
  </si>
  <si>
    <t>M4 1ER</t>
  </si>
  <si>
    <r>
      <t>Friday 26</t>
    </r>
    <r>
      <rPr>
        <vertAlign val="superscript"/>
        <sz val="12"/>
        <rFont val="Century Schoolbook"/>
        <family val="1"/>
      </rPr>
      <t>th</t>
    </r>
    <r>
      <rPr>
        <sz val="12"/>
        <rFont val="Century Schoolbook"/>
        <family val="1"/>
      </rPr>
      <t xml:space="preserve"> June 2020</t>
    </r>
  </si>
  <si>
    <t>STATEMENT</t>
  </si>
  <si>
    <t>Re:</t>
  </si>
  <si>
    <t>Carpark / Acute / Company Labels / PAW Tracks / Wax Nine</t>
  </si>
  <si>
    <t>Month:</t>
  </si>
  <si>
    <t>March 2020</t>
  </si>
  <si>
    <t>Our ref. No:</t>
  </si>
  <si>
    <t>Carpark income</t>
  </si>
  <si>
    <t>Income (physical)</t>
  </si>
  <si>
    <t>£</t>
  </si>
  <si>
    <t>Returns reserve (-25%)</t>
  </si>
  <si>
    <t>German Sales (Morr Music)</t>
  </si>
  <si>
    <t>French Sales (Bigwax Sales)</t>
  </si>
  <si>
    <t>Income (Itunes)</t>
  </si>
  <si>
    <t>Income (Apple Music)</t>
  </si>
  <si>
    <t>Income (Beats Radio)</t>
  </si>
  <si>
    <t>Income (Other Digital)</t>
  </si>
  <si>
    <t>Banked Income</t>
  </si>
  <si>
    <t>Expenditure</t>
  </si>
  <si>
    <t>Returns Reserve from previous month</t>
  </si>
  <si>
    <t>Sub-total</t>
  </si>
  <si>
    <t>Total due:</t>
  </si>
  <si>
    <t>Melodic income</t>
  </si>
  <si>
    <t>Income (Banked)</t>
  </si>
  <si>
    <t>Total</t>
  </si>
  <si>
    <t>Label</t>
  </si>
  <si>
    <t>Catalog No</t>
  </si>
  <si>
    <t>Release Artist</t>
  </si>
  <si>
    <t>Release Title</t>
  </si>
  <si>
    <t>Release Type</t>
  </si>
  <si>
    <t>Media Type</t>
  </si>
  <si>
    <t>UPC</t>
  </si>
  <si>
    <t>Vendor</t>
  </si>
  <si>
    <t>Country of Sale</t>
  </si>
  <si>
    <t>Budget Sale Type</t>
  </si>
  <si>
    <t>Units Sold</t>
  </si>
  <si>
    <t>Units Returned</t>
  </si>
  <si>
    <t>Net Units</t>
  </si>
  <si>
    <t>Sales</t>
  </si>
  <si>
    <t>Returns</t>
  </si>
  <si>
    <t>Net Sales</t>
  </si>
  <si>
    <t>Net Income</t>
  </si>
  <si>
    <t>Fees</t>
  </si>
  <si>
    <t>Net Payable</t>
  </si>
  <si>
    <t>MEL Share</t>
  </si>
  <si>
    <t>Label Share</t>
  </si>
  <si>
    <t>PM076 - Acute</t>
  </si>
  <si>
    <t>ACU012CD</t>
  </si>
  <si>
    <t>METHOD ACTORS,THE</t>
  </si>
  <si>
    <t>THIS IS STILL IT</t>
  </si>
  <si>
    <t>Album</t>
  </si>
  <si>
    <t>CD</t>
  </si>
  <si>
    <t>677517201222</t>
  </si>
  <si>
    <t>AMAZON EU SARL</t>
  </si>
  <si>
    <t>GB</t>
  </si>
  <si>
    <t>1-23-5</t>
  </si>
  <si>
    <t>ACT009</t>
  </si>
  <si>
    <t>FIRE ENGINES</t>
  </si>
  <si>
    <t>HUNGRY BEAT</t>
  </si>
  <si>
    <t>677517200928</t>
  </si>
  <si>
    <t>1-28-183</t>
  </si>
  <si>
    <t>ACU010CD</t>
  </si>
  <si>
    <t>LINES,THE</t>
  </si>
  <si>
    <t>MEMORY SPAN</t>
  </si>
  <si>
    <t>677517201024</t>
  </si>
  <si>
    <t>ACU011CD</t>
  </si>
  <si>
    <t>FLOOD BANK</t>
  </si>
  <si>
    <t>677517201123</t>
  </si>
  <si>
    <t>AVALANCHE *PRF*</t>
  </si>
  <si>
    <t>BELUSHI LTD (T/A CHALKY'S)</t>
  </si>
  <si>
    <t>ISOTOPE MUSIC LTD</t>
  </si>
  <si>
    <t>MONORAIL MUSIC</t>
  </si>
  <si>
    <t>RAREWAVES.COM LTD</t>
  </si>
  <si>
    <t>SUNRISE RECORDS AND ENTERTAINM</t>
  </si>
  <si>
    <t>PM076 - Carpark Records</t>
  </si>
  <si>
    <t>CAK048</t>
  </si>
  <si>
    <t>DEACON,DAN</t>
  </si>
  <si>
    <t>BROMST</t>
  </si>
  <si>
    <t>Vinyl</t>
  </si>
  <si>
    <t>677517004816</t>
  </si>
  <si>
    <t>0-3-52</t>
  </si>
  <si>
    <t>CAK052</t>
  </si>
  <si>
    <t>TORO Y MOI</t>
  </si>
  <si>
    <t>CAUSERS OF THIS</t>
  </si>
  <si>
    <t>677517005219</t>
  </si>
  <si>
    <t>4-56-61</t>
  </si>
  <si>
    <t>CAK052CD</t>
  </si>
  <si>
    <t>677517005226</t>
  </si>
  <si>
    <t>1-53-31</t>
  </si>
  <si>
    <t>CAK056</t>
  </si>
  <si>
    <t>LES SINS</t>
  </si>
  <si>
    <t>LINA/YOUTH GONE</t>
  </si>
  <si>
    <t>Single</t>
  </si>
  <si>
    <t>677517005615</t>
  </si>
  <si>
    <t>1-0-28</t>
  </si>
  <si>
    <t>CAK059</t>
  </si>
  <si>
    <t>UNDERNEATH THE PINE</t>
  </si>
  <si>
    <t>677517005912</t>
  </si>
  <si>
    <t>3-21-62</t>
  </si>
  <si>
    <t>CAK061CD</t>
  </si>
  <si>
    <t>ADVENTURE</t>
  </si>
  <si>
    <t>LESSER KNOWN</t>
  </si>
  <si>
    <t>677517006124</t>
  </si>
  <si>
    <t>2-33-3</t>
  </si>
  <si>
    <t>CAK066</t>
  </si>
  <si>
    <t>MEETLE MICE</t>
  </si>
  <si>
    <t>677517006612</t>
  </si>
  <si>
    <t>1-69-5</t>
  </si>
  <si>
    <t>CAK072CD</t>
  </si>
  <si>
    <t>YOUNG MAGIC</t>
  </si>
  <si>
    <t>MELT</t>
  </si>
  <si>
    <t>677517007220</t>
  </si>
  <si>
    <t>2-62-15</t>
  </si>
  <si>
    <t>CAK073</t>
  </si>
  <si>
    <t>39965</t>
  </si>
  <si>
    <t>677517007312</t>
  </si>
  <si>
    <t>1-10-29</t>
  </si>
  <si>
    <t>CAK085LP</t>
  </si>
  <si>
    <t>MONTAG</t>
  </si>
  <si>
    <t>PHASES</t>
  </si>
  <si>
    <t>677517008517</t>
  </si>
  <si>
    <t>1-14-0</t>
  </si>
  <si>
    <t>CAK101LP</t>
  </si>
  <si>
    <t>CHANDOS</t>
  </si>
  <si>
    <t>RATS IN YOUR BED</t>
  </si>
  <si>
    <t>677517010114</t>
  </si>
  <si>
    <t>0-29-0</t>
  </si>
  <si>
    <t>CAK102LP</t>
  </si>
  <si>
    <t>WHAT FOR</t>
  </si>
  <si>
    <t>677517010213</t>
  </si>
  <si>
    <t>6-75-55</t>
  </si>
  <si>
    <t>CAK108CD</t>
  </si>
  <si>
    <t>GEMS</t>
  </si>
  <si>
    <t>KILL THE ONE YOU LOVE</t>
  </si>
  <si>
    <t>677517010824</t>
  </si>
  <si>
    <t>2-7-30</t>
  </si>
  <si>
    <t>CAK109</t>
  </si>
  <si>
    <t>GREYS</t>
  </si>
  <si>
    <t>REPULSION</t>
  </si>
  <si>
    <t>677517010916</t>
  </si>
  <si>
    <t>1-18-8</t>
  </si>
  <si>
    <t>CAK116CD</t>
  </si>
  <si>
    <t>MADEIRA</t>
  </si>
  <si>
    <t>BAD HUMORS</t>
  </si>
  <si>
    <t>677517011623</t>
  </si>
  <si>
    <t>2-5-3</t>
  </si>
  <si>
    <t>CAK121LP</t>
  </si>
  <si>
    <t>BOO BOO</t>
  </si>
  <si>
    <t>677517012118</t>
  </si>
  <si>
    <t>8-7-216</t>
  </si>
  <si>
    <t>CAK128CD</t>
  </si>
  <si>
    <t>BETHS,THE</t>
  </si>
  <si>
    <t>FUTURE ME HATES ME</t>
  </si>
  <si>
    <t>677517012828</t>
  </si>
  <si>
    <t>126-418-2629</t>
  </si>
  <si>
    <t>CAK128LP</t>
  </si>
  <si>
    <t>677517012811</t>
  </si>
  <si>
    <t>68-99-2432</t>
  </si>
  <si>
    <t>CAK131CD</t>
  </si>
  <si>
    <t>OUTER PEACE</t>
  </si>
  <si>
    <t>677517013122</t>
  </si>
  <si>
    <t>166-275-1807</t>
  </si>
  <si>
    <t>CAK131LP</t>
  </si>
  <si>
    <t>677517013115</t>
  </si>
  <si>
    <t>53-18-1176</t>
  </si>
  <si>
    <t>CAK77CD</t>
  </si>
  <si>
    <t>ANYTHING IN RETURN</t>
  </si>
  <si>
    <t>677517007725</t>
  </si>
  <si>
    <t>2-103-252</t>
  </si>
  <si>
    <t>CAK77LP</t>
  </si>
  <si>
    <t>677517007718</t>
  </si>
  <si>
    <t>3-33-208</t>
  </si>
  <si>
    <t>CAK84CD</t>
  </si>
  <si>
    <t>GRMLN</t>
  </si>
  <si>
    <t>EMPIRE</t>
  </si>
  <si>
    <t>677517008425</t>
  </si>
  <si>
    <t>2-19-6</t>
  </si>
  <si>
    <t>CAK94CD</t>
  </si>
  <si>
    <t>TEEN</t>
  </si>
  <si>
    <t>WAY AND COLOR</t>
  </si>
  <si>
    <t>677517009422</t>
  </si>
  <si>
    <t>1-50-28</t>
  </si>
  <si>
    <t>CAK95LP</t>
  </si>
  <si>
    <t>BREATHING STATUES</t>
  </si>
  <si>
    <t>677517009538</t>
  </si>
  <si>
    <t>1-54-6</t>
  </si>
  <si>
    <t>CAK96LP</t>
  </si>
  <si>
    <t>POPSTRANGERS</t>
  </si>
  <si>
    <t>FORTUNA</t>
  </si>
  <si>
    <t>677517009637</t>
  </si>
  <si>
    <t>0-18--18</t>
  </si>
  <si>
    <t>CAK96LPX</t>
  </si>
  <si>
    <t>677517009613</t>
  </si>
  <si>
    <t>1-53-18</t>
  </si>
  <si>
    <t>CAK136CD</t>
  </si>
  <si>
    <t>AGE HASNT SPOILED YOU</t>
  </si>
  <si>
    <t>677517013627</t>
  </si>
  <si>
    <t>43-173-186</t>
  </si>
  <si>
    <t>CAK87CD</t>
  </si>
  <si>
    <t>SPEEDY ORTIZ</t>
  </si>
  <si>
    <t>MAJOR ARCANA</t>
  </si>
  <si>
    <t>677517008722</t>
  </si>
  <si>
    <t>0-43-86</t>
  </si>
  <si>
    <t>CAK129CD</t>
  </si>
  <si>
    <t>KENNEY,MADELINE</t>
  </si>
  <si>
    <t>PERFECT SHAPES</t>
  </si>
  <si>
    <t>677517012927</t>
  </si>
  <si>
    <t>8-322-320</t>
  </si>
  <si>
    <t>CAK123CD</t>
  </si>
  <si>
    <t>DENT MAY</t>
  </si>
  <si>
    <t>ACROSS THE MULTIVERSE</t>
  </si>
  <si>
    <t>677517012323</t>
  </si>
  <si>
    <t>0-183-72</t>
  </si>
  <si>
    <t>CAK122CD</t>
  </si>
  <si>
    <t>PALM</t>
  </si>
  <si>
    <t>SHADOW EXPERT</t>
  </si>
  <si>
    <t>677517012224</t>
  </si>
  <si>
    <t>3-110-92</t>
  </si>
  <si>
    <t>CAK95CD</t>
  </si>
  <si>
    <t>677517009521</t>
  </si>
  <si>
    <t>2-81-9</t>
  </si>
  <si>
    <t>CAK048CD</t>
  </si>
  <si>
    <t>677517004823</t>
  </si>
  <si>
    <t>CAK065</t>
  </si>
  <si>
    <t>CLASS ACTRESS</t>
  </si>
  <si>
    <t>RAPPROCHER</t>
  </si>
  <si>
    <t>677517006513</t>
  </si>
  <si>
    <t>CAK065CD</t>
  </si>
  <si>
    <t>677517006520</t>
  </si>
  <si>
    <t>CAK067</t>
  </si>
  <si>
    <t>SILLY HAT VS EGALE HAT</t>
  </si>
  <si>
    <t>677517006711</t>
  </si>
  <si>
    <t>CAK068</t>
  </si>
  <si>
    <t>FREAKING OUT</t>
  </si>
  <si>
    <t>677517006810</t>
  </si>
  <si>
    <t>CAK072</t>
  </si>
  <si>
    <t>677517007213</t>
  </si>
  <si>
    <t>CAK073CD</t>
  </si>
  <si>
    <t>677517007329</t>
  </si>
  <si>
    <t>CAK075LP</t>
  </si>
  <si>
    <t>IN LIMBO</t>
  </si>
  <si>
    <t>677517007510</t>
  </si>
  <si>
    <t>CAK081</t>
  </si>
  <si>
    <t>MEMORY TAPES</t>
  </si>
  <si>
    <t>GRACE / CONFUSION</t>
  </si>
  <si>
    <t>677517008128</t>
  </si>
  <si>
    <t>CAK081LP</t>
  </si>
  <si>
    <t>677517008111</t>
  </si>
  <si>
    <t>CAK091</t>
  </si>
  <si>
    <t>DOG BITE</t>
  </si>
  <si>
    <t>TRANQUILIZERS</t>
  </si>
  <si>
    <t>677517009118</t>
  </si>
  <si>
    <t>CAK103CD</t>
  </si>
  <si>
    <t>FOIL DEER</t>
  </si>
  <si>
    <t>677517010329</t>
  </si>
  <si>
    <t>CAK103LP</t>
  </si>
  <si>
    <t>677517010312</t>
  </si>
  <si>
    <t>CAK107CD</t>
  </si>
  <si>
    <t>SKYLAR SPENCE</t>
  </si>
  <si>
    <t>PROM KING</t>
  </si>
  <si>
    <t>677517010725</t>
  </si>
  <si>
    <t>CAK111CD</t>
  </si>
  <si>
    <t>PRINCE RAMA</t>
  </si>
  <si>
    <t>XTREME NOW</t>
  </si>
  <si>
    <t>677517011128</t>
  </si>
  <si>
    <t>CAK111LP</t>
  </si>
  <si>
    <t>677517011111</t>
  </si>
  <si>
    <t>CAK113LP</t>
  </si>
  <si>
    <t>OUTER HEAVEN</t>
  </si>
  <si>
    <t>677517011319</t>
  </si>
  <si>
    <t>CAK113LPX</t>
  </si>
  <si>
    <t>677517011340</t>
  </si>
  <si>
    <t>CAK116LP</t>
  </si>
  <si>
    <t>677517011616</t>
  </si>
  <si>
    <t>CAK118CD</t>
  </si>
  <si>
    <t>SAD13</t>
  </si>
  <si>
    <t>SLUGGER</t>
  </si>
  <si>
    <t>677517011821</t>
  </si>
  <si>
    <t>CAK121CD</t>
  </si>
  <si>
    <t>677517012125</t>
  </si>
  <si>
    <t>CAK124CD</t>
  </si>
  <si>
    <t>ROCK ISLAND</t>
  </si>
  <si>
    <t>677517012422</t>
  </si>
  <si>
    <t>CAK126LPX</t>
  </si>
  <si>
    <t>TWERP VERSE</t>
  </si>
  <si>
    <t>677517012644</t>
  </si>
  <si>
    <t>CAK127</t>
  </si>
  <si>
    <t>WARM BLOOD</t>
  </si>
  <si>
    <t>EP</t>
  </si>
  <si>
    <t>0677517012712</t>
  </si>
  <si>
    <t>CAK132CD</t>
  </si>
  <si>
    <t>REO,EMILY</t>
  </si>
  <si>
    <t>ONLY YOU CAN SEE IT</t>
  </si>
  <si>
    <t>677517013221</t>
  </si>
  <si>
    <t>CAK133LP</t>
  </si>
  <si>
    <t>GOOD FRUIT</t>
  </si>
  <si>
    <t>677517013313</t>
  </si>
  <si>
    <t>CAK47</t>
  </si>
  <si>
    <t>DEACON,DAN / ADVENTURE</t>
  </si>
  <si>
    <t>S/T</t>
  </si>
  <si>
    <t>677517004717</t>
  </si>
  <si>
    <t>CAK87LP</t>
  </si>
  <si>
    <t>677517008715</t>
  </si>
  <si>
    <t>CAK98CD</t>
  </si>
  <si>
    <t>SOON AWAY</t>
  </si>
  <si>
    <t>677517009835</t>
  </si>
  <si>
    <t>ANDREW HORNE</t>
  </si>
  <si>
    <t>CAK126LP</t>
  </si>
  <si>
    <t>677517012613</t>
  </si>
  <si>
    <t>AVATAR MUSIC LTD</t>
  </si>
  <si>
    <t>CAK131LPX</t>
  </si>
  <si>
    <t>OUTER PEACE (CLEAR VINYL)</t>
  </si>
  <si>
    <t>677517013146</t>
  </si>
  <si>
    <t>2-0-473</t>
  </si>
  <si>
    <t>BANQUET RECORDS</t>
  </si>
  <si>
    <t>BLEEP</t>
  </si>
  <si>
    <t>CAK141LP</t>
  </si>
  <si>
    <t>FAT TONY AND TAYDEX</t>
  </si>
  <si>
    <t>WAKE UP</t>
  </si>
  <si>
    <t>677517014112</t>
  </si>
  <si>
    <t>BORDER</t>
  </si>
  <si>
    <t>BORDER MUSIC SWEDEN</t>
  </si>
  <si>
    <t>SE</t>
  </si>
  <si>
    <t>CAK037</t>
  </si>
  <si>
    <t>SPIDERMAN OF THE RINGS</t>
  </si>
  <si>
    <t>677517003710</t>
  </si>
  <si>
    <t>DIRECT DANCE DISTRIBUTION LTD</t>
  </si>
  <si>
    <t>CAK117LP</t>
  </si>
  <si>
    <t>LIVE FROM TRONA</t>
  </si>
  <si>
    <t>677517011715</t>
  </si>
  <si>
    <t>CAK141CD</t>
  </si>
  <si>
    <t>677517014129</t>
  </si>
  <si>
    <t>ENTERTAINMENT MAGPIE LTD</t>
  </si>
  <si>
    <t>54-58-218</t>
  </si>
  <si>
    <t>GARDNERS BOOKS LTD</t>
  </si>
  <si>
    <t>CAK139LP</t>
  </si>
  <si>
    <t>LAUME</t>
  </si>
  <si>
    <t>WATERBIRTH</t>
  </si>
  <si>
    <t>677517013917</t>
  </si>
  <si>
    <t>23-26-112</t>
  </si>
  <si>
    <t>CAK140LP</t>
  </si>
  <si>
    <t>ANNE,ERIN</t>
  </si>
  <si>
    <t>TOUGH LOVE</t>
  </si>
  <si>
    <t>677517014013</t>
  </si>
  <si>
    <t>GRAHAM JONES *PRF*</t>
  </si>
  <si>
    <t>HIGHER TASTE PROJECT LTD</t>
  </si>
  <si>
    <t>2-9-10</t>
  </si>
  <si>
    <t>1-24-106</t>
  </si>
  <si>
    <t>1-55-101</t>
  </si>
  <si>
    <t>CAK139CD</t>
  </si>
  <si>
    <t>677517013924</t>
  </si>
  <si>
    <t>JONATHAN MOSS</t>
  </si>
  <si>
    <t>JUMBO RECORDS LTD</t>
  </si>
  <si>
    <t>CAK136LP</t>
  </si>
  <si>
    <t>677517013610</t>
  </si>
  <si>
    <t>CAK124LP</t>
  </si>
  <si>
    <t>677517012415</t>
  </si>
  <si>
    <t>JUNO MEDIA LTD</t>
  </si>
  <si>
    <t>2-78-321</t>
  </si>
  <si>
    <t>KONKURRENT</t>
  </si>
  <si>
    <t>LASGO CHRYSALIS LTD</t>
  </si>
  <si>
    <t>LITTLE AMBER FISH LTD</t>
  </si>
  <si>
    <t>1-54-48</t>
  </si>
  <si>
    <t>CAK102CD</t>
  </si>
  <si>
    <t>677517010220</t>
  </si>
  <si>
    <t>7-234--21</t>
  </si>
  <si>
    <t>11-1844-86</t>
  </si>
  <si>
    <t>MARCUS NEAL *PRF*</t>
  </si>
  <si>
    <t>MICHAEL VEENSWYK</t>
  </si>
  <si>
    <t>NORMAN RECORDS LTD</t>
  </si>
  <si>
    <t>10-129-649</t>
  </si>
  <si>
    <t>ONE NATION EXPORTS LTD</t>
  </si>
  <si>
    <t>PICCADILLY RECORDS LTD</t>
  </si>
  <si>
    <t>3-36-42</t>
  </si>
  <si>
    <t>0-129-37</t>
  </si>
  <si>
    <t>1-60-36</t>
  </si>
  <si>
    <t>CAK123LP</t>
  </si>
  <si>
    <t>677517012316</t>
  </si>
  <si>
    <t>1-10-153</t>
  </si>
  <si>
    <t>CAK059CD</t>
  </si>
  <si>
    <t>677517005929</t>
  </si>
  <si>
    <t>CAK107LPX</t>
  </si>
  <si>
    <t>677517010749</t>
  </si>
  <si>
    <t>RECORD COLLECTOR SHEFFIELD</t>
  </si>
  <si>
    <t>CAK132LP</t>
  </si>
  <si>
    <t>677517013214</t>
  </si>
  <si>
    <t>RELEVANT RECORDS LIMITED</t>
  </si>
  <si>
    <t>RESIDENT MUSIC LIMITED</t>
  </si>
  <si>
    <t>CAK80LP</t>
  </si>
  <si>
    <t>ANTIPODES</t>
  </si>
  <si>
    <t>677517008012</t>
  </si>
  <si>
    <t>RHYTHM METHOD</t>
  </si>
  <si>
    <t>ROUGH TRADE RETAIL HOLDINGS LT</t>
  </si>
  <si>
    <t>SOUNDITOUT RECORDS</t>
  </si>
  <si>
    <t>SPILLERS RECORDS</t>
  </si>
  <si>
    <t>52-1-262</t>
  </si>
  <si>
    <t>SUPERSOUNDS</t>
  </si>
  <si>
    <t>FI</t>
  </si>
  <si>
    <t>VINYL TAP</t>
  </si>
  <si>
    <t>PM076 - Company Records</t>
  </si>
  <si>
    <t>CHI003CD</t>
  </si>
  <si>
    <t>VINYL WILLIAMS</t>
  </si>
  <si>
    <t>INTO</t>
  </si>
  <si>
    <t>677517300321</t>
  </si>
  <si>
    <t>0-34-7</t>
  </si>
  <si>
    <t>CHI01CD</t>
  </si>
  <si>
    <t>MICHAEL</t>
  </si>
  <si>
    <t>677517300123</t>
  </si>
  <si>
    <t>1-87--16</t>
  </si>
  <si>
    <t>CHI02CD</t>
  </si>
  <si>
    <t>KEATH MEAD</t>
  </si>
  <si>
    <t>SUNDAY DINNER</t>
  </si>
  <si>
    <t>677517300222</t>
  </si>
  <si>
    <t>1-52-1</t>
  </si>
  <si>
    <t>CHI07CD</t>
  </si>
  <si>
    <t>CHAZ BUNDICK MEETS THE MATTSON</t>
  </si>
  <si>
    <t>STAR STUFF</t>
  </si>
  <si>
    <t>677517300727</t>
  </si>
  <si>
    <t>0-483-204</t>
  </si>
  <si>
    <t>CHI13CD</t>
  </si>
  <si>
    <t>MATTSON 2,THE</t>
  </si>
  <si>
    <t>PARADISE</t>
  </si>
  <si>
    <t>677517301328</t>
  </si>
  <si>
    <t>27-26-195</t>
  </si>
  <si>
    <t>CHI13LP</t>
  </si>
  <si>
    <t>677517301311</t>
  </si>
  <si>
    <t>0-29-197</t>
  </si>
  <si>
    <t>CHI10LP</t>
  </si>
  <si>
    <t>ASTRONAUTS, ETC</t>
  </si>
  <si>
    <t>LIVING IN SYMBOL</t>
  </si>
  <si>
    <t>677517301014</t>
  </si>
  <si>
    <t>3-173-373</t>
  </si>
  <si>
    <t>CHI04LPX</t>
  </si>
  <si>
    <t>BRUNEI</t>
  </si>
  <si>
    <t>677517300444</t>
  </si>
  <si>
    <t>0-14-28</t>
  </si>
  <si>
    <t>CHI01LP</t>
  </si>
  <si>
    <t>677517300116</t>
  </si>
  <si>
    <t>CHI08CD</t>
  </si>
  <si>
    <t>NIGHT NIGHT AT THE FIRST LANDI</t>
  </si>
  <si>
    <t>677517300826</t>
  </si>
  <si>
    <t>CHI11CD</t>
  </si>
  <si>
    <t>TANUKICHAN</t>
  </si>
  <si>
    <t>SUNDAYS</t>
  </si>
  <si>
    <t>677517301120</t>
  </si>
  <si>
    <t>CHI11LP</t>
  </si>
  <si>
    <t>677517301113</t>
  </si>
  <si>
    <t>CHI04LP</t>
  </si>
  <si>
    <t>677517300413</t>
  </si>
  <si>
    <t>1-28-9</t>
  </si>
  <si>
    <t>PM076 - Paw Tracks</t>
  </si>
  <si>
    <t>PAW041LP</t>
  </si>
  <si>
    <t>TOP TEN HITS OF THE END OF THE</t>
  </si>
  <si>
    <t>677517104110</t>
  </si>
  <si>
    <t>ACTION RECORDS</t>
  </si>
  <si>
    <t>1-25-15</t>
  </si>
  <si>
    <t>PAW015CD</t>
  </si>
  <si>
    <t>AVEY TARE AND KRIA BREKKAN</t>
  </si>
  <si>
    <t>PULLHAIR RUBEYE</t>
  </si>
  <si>
    <t>677517101522</t>
  </si>
  <si>
    <t>1-99-13</t>
  </si>
  <si>
    <t>PAW023</t>
  </si>
  <si>
    <t>ERIC COPELAND</t>
  </si>
  <si>
    <t>ALIEN IN A GARBAGE DUMP</t>
  </si>
  <si>
    <t>677517102314</t>
  </si>
  <si>
    <t>1-17-6</t>
  </si>
  <si>
    <t>PAW028</t>
  </si>
  <si>
    <t>EXCEPTER</t>
  </si>
  <si>
    <t>BLACK BEACH</t>
  </si>
  <si>
    <t>677517102819</t>
  </si>
  <si>
    <t>2-3-5</t>
  </si>
  <si>
    <t>PAW040LP</t>
  </si>
  <si>
    <t>DO THINGS</t>
  </si>
  <si>
    <t>677517104011</t>
  </si>
  <si>
    <t>2-44-30</t>
  </si>
  <si>
    <t>PAW035CD</t>
  </si>
  <si>
    <t>AVEY TARE</t>
  </si>
  <si>
    <t>DOWN THERE</t>
  </si>
  <si>
    <t>677517103526</t>
  </si>
  <si>
    <t>1-23-26</t>
  </si>
  <si>
    <t>PAW040CD</t>
  </si>
  <si>
    <t>677517104028</t>
  </si>
  <si>
    <t>0-61-107</t>
  </si>
  <si>
    <t>PAW027CD</t>
  </si>
  <si>
    <t>677517102727</t>
  </si>
  <si>
    <t>PAW029</t>
  </si>
  <si>
    <t>TICKLEY FEATHER</t>
  </si>
  <si>
    <t>HORS D OEUVRES</t>
  </si>
  <si>
    <t>677517102918</t>
  </si>
  <si>
    <t>PAW032CD</t>
  </si>
  <si>
    <t>PRESIDENCE</t>
  </si>
  <si>
    <t>677517103229</t>
  </si>
  <si>
    <t>PAW041</t>
  </si>
  <si>
    <t>677517104127</t>
  </si>
  <si>
    <t>PAW042CD</t>
  </si>
  <si>
    <t>WARM BLANKET</t>
  </si>
  <si>
    <t>677517104226</t>
  </si>
  <si>
    <t>PAW042LP</t>
  </si>
  <si>
    <t>677517104219</t>
  </si>
  <si>
    <t>REFLEX NEWCASTLE</t>
  </si>
  <si>
    <t>2-32-27</t>
  </si>
  <si>
    <t>PM076 - Wax Nine</t>
  </si>
  <si>
    <t>WIX01CD</t>
  </si>
  <si>
    <t>MELKBELLY</t>
  </si>
  <si>
    <t>NOTHING VALLEY</t>
  </si>
  <si>
    <t>677517700121</t>
  </si>
  <si>
    <t>2-533-68</t>
  </si>
  <si>
    <t>WIX01LP</t>
  </si>
  <si>
    <t>677517700114</t>
  </si>
  <si>
    <t>1-68-128</t>
  </si>
  <si>
    <t>CAT.NO</t>
  </si>
  <si>
    <t>ARTIST</t>
  </si>
  <si>
    <t>TITLE</t>
  </si>
  <si>
    <t>FORMAT</t>
  </si>
  <si>
    <t>TERRITORY</t>
  </si>
  <si>
    <t>AMOUNT</t>
  </si>
  <si>
    <t>TOTAL</t>
  </si>
  <si>
    <t>EX. RATE</t>
  </si>
  <si>
    <t>MEL SHARE</t>
  </si>
  <si>
    <t>LABEL SHARE</t>
  </si>
  <si>
    <t>CAK037LP</t>
  </si>
  <si>
    <t>Dan Deacon</t>
  </si>
  <si>
    <t>Spiderman of the Rings</t>
  </si>
  <si>
    <t>LP</t>
  </si>
  <si>
    <t>DE</t>
  </si>
  <si>
    <t>CAK077LP</t>
  </si>
  <si>
    <t>Toro Y Moi</t>
  </si>
  <si>
    <t>Anything In Return</t>
  </si>
  <si>
    <t>2LP</t>
  </si>
  <si>
    <t>CAK127EP</t>
  </si>
  <si>
    <t>The Beths</t>
  </si>
  <si>
    <t>Warm Blood</t>
  </si>
  <si>
    <t>Future Me Hates Me</t>
  </si>
  <si>
    <t>CAK129LP</t>
  </si>
  <si>
    <t>Madeline Kenney</t>
  </si>
  <si>
    <t>Perfect Shapes</t>
  </si>
  <si>
    <t>Outer Peace</t>
  </si>
  <si>
    <t>Erin Anne</t>
  </si>
  <si>
    <t>Tough Love</t>
  </si>
  <si>
    <t>Fat Tony and Taydex</t>
  </si>
  <si>
    <t>Wake Up</t>
  </si>
  <si>
    <t>LP (color)</t>
  </si>
  <si>
    <t>CHI07LP</t>
  </si>
  <si>
    <t>Chaz Bundick meets The Mattson 2</t>
  </si>
  <si>
    <t>Star Stuff</t>
  </si>
  <si>
    <t>PAW018CD</t>
  </si>
  <si>
    <t>Black Dice</t>
  </si>
  <si>
    <t>Load Blown</t>
  </si>
  <si>
    <t>Dent May</t>
  </si>
  <si>
    <t>Do Things</t>
  </si>
  <si>
    <t>Cat No</t>
  </si>
  <si>
    <t>Artist</t>
  </si>
  <si>
    <t>Release</t>
  </si>
  <si>
    <t>Format</t>
  </si>
  <si>
    <t>Amount</t>
  </si>
  <si>
    <t>Unit Cost</t>
  </si>
  <si>
    <t>Exchange Rate</t>
  </si>
  <si>
    <t>MEL share</t>
  </si>
  <si>
    <t>Label share</t>
  </si>
  <si>
    <t>CAK126CD</t>
  </si>
  <si>
    <t>CARPARK RECORDS</t>
  </si>
  <si>
    <t xml:space="preserve">TORO Y MOI          </t>
  </si>
  <si>
    <t>LPMP3</t>
  </si>
  <si>
    <t>CAK131LPC</t>
  </si>
  <si>
    <t>OUTER PEACE/COLORE TR</t>
  </si>
  <si>
    <t>CAK133CD</t>
  </si>
  <si>
    <t xml:space="preserve">TEEN              </t>
  </si>
  <si>
    <t xml:space="preserve"> GOOD FRUIT</t>
  </si>
  <si>
    <t xml:space="preserve">TEEN                </t>
  </si>
  <si>
    <t>GOOD FRUIT/COLORE ORA</t>
  </si>
  <si>
    <t xml:space="preserve">THE MATTSON 2       </t>
  </si>
  <si>
    <t>PARADISE/INCLUS MP3</t>
  </si>
  <si>
    <t>CAK068LP</t>
  </si>
  <si>
    <t xml:space="preserve">TORO Y MOI        </t>
  </si>
  <si>
    <t xml:space="preserve">PALM                </t>
  </si>
  <si>
    <t xml:space="preserve">THE BETHS          </t>
  </si>
  <si>
    <t>FUTURE ME HATES ME/CO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</si>
</sst>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"/>
    <numFmt numFmtId="165" formatCode="mmmm\-yy"/>
    <numFmt numFmtId="166" formatCode="[$£-809]#,##0.00;[Red]\-[$£-809]#,##0.00"/>
    <numFmt numFmtId="167" formatCode="#,##0;\-#,##0"/>
    <numFmt numFmtId="168" formatCode="#,##0.00;\-#,##0.00"/>
  </numFmts>
  <fonts count="19">
    <font>
      <sz val="10"/>
      <name val="Arial"/>
      <family val="2"/>
    </font>
    <font>
      <sz val="10"/>
      <color indexed="8"/>
      <name val="Arial"/>
      <family val="2"/>
    </font>
    <font>
      <sz val="10"/>
      <name val="Century-Schoolbook"/>
      <family val="1"/>
    </font>
    <font>
      <sz val="12"/>
      <name val="Century-Schoolbook"/>
      <family val="1"/>
    </font>
    <font>
      <vertAlign val="superscript"/>
      <sz val="12"/>
      <name val="Century-Schoolbook"/>
      <family val="1"/>
    </font>
    <font>
      <sz val="12"/>
      <name val="Century Schoolbook"/>
      <family val="1"/>
    </font>
    <font>
      <vertAlign val="superscript"/>
      <sz val="12"/>
      <name val="Century Schoolbook"/>
      <family val="1"/>
    </font>
    <font>
      <b/>
      <sz val="10"/>
      <name val="Century-Schoolbook"/>
      <family val="1"/>
    </font>
    <font>
      <b/>
      <sz val="36"/>
      <name val="Century-Schoolbook"/>
      <family val="1"/>
    </font>
    <font>
      <b/>
      <sz val="18"/>
      <name val="Century-Schoolbook"/>
      <family val="1"/>
    </font>
    <font>
      <b/>
      <sz val="12"/>
      <name val="Century-Schoolbook"/>
      <family val="1"/>
    </font>
    <font>
      <b/>
      <sz val="10"/>
      <color indexed="6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2"/>
      <color indexed="8"/>
      <name val="Calibri"/>
      <family val="2"/>
    </font>
    <font>
      <b/>
      <sz val="10"/>
      <color indexed="8"/>
      <name val="Arial"/>
      <family val="2"/>
    </font>
    <font>
      <sz val="10"/>
      <name val="Verdana"/>
      <family val="2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NumberFormat="1" applyFont="1"/>
    <xf numFmtId="2" fontId="2" fillId="0" borderId="0" xfId="0" applyNumberFormat="1" applyFont="1"/>
    <xf numFmtId="0" fontId="3" fillId="0" borderId="0" xfId="0" applyFont="1"/>
    <xf numFmtId="164" fontId="5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NumberFormat="1" applyFont="1" applyAlignment="1">
      <alignment horizontal="left"/>
    </xf>
    <xf numFmtId="2" fontId="7" fillId="0" borderId="0" xfId="0" applyNumberFormat="1" applyFont="1"/>
    <xf numFmtId="0" fontId="7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/>
    </xf>
    <xf numFmtId="2" fontId="3" fillId="0" borderId="0" xfId="0" applyNumberFormat="1" applyFont="1"/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2" fillId="0" borderId="0" xfId="0" applyFont="1" applyFill="1"/>
    <xf numFmtId="0" fontId="3" fillId="0" borderId="1" xfId="0" applyFont="1" applyBorder="1"/>
    <xf numFmtId="0" fontId="3" fillId="0" borderId="1" xfId="0" applyNumberFormat="1" applyFont="1" applyBorder="1"/>
    <xf numFmtId="2" fontId="3" fillId="0" borderId="1" xfId="0" applyNumberFormat="1" applyFont="1" applyBorder="1"/>
    <xf numFmtId="0" fontId="9" fillId="0" borderId="2" xfId="0" applyFont="1" applyBorder="1"/>
    <xf numFmtId="0" fontId="9" fillId="0" borderId="2" xfId="0" applyNumberFormat="1" applyFont="1" applyBorder="1"/>
    <xf numFmtId="2" fontId="9" fillId="0" borderId="2" xfId="0" applyNumberFormat="1" applyFont="1" applyBorder="1"/>
    <xf numFmtId="0" fontId="7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NumberFormat="1" applyFont="1"/>
    <xf numFmtId="2" fontId="10" fillId="0" borderId="0" xfId="0" applyNumberFormat="1" applyFont="1" applyAlignment="1">
      <alignment horizontal="right"/>
    </xf>
    <xf numFmtId="166" fontId="3" fillId="0" borderId="0" xfId="0" applyNumberFormat="1" applyFont="1"/>
    <xf numFmtId="2" fontId="0" fillId="0" borderId="0" xfId="0" applyNumberFormat="1"/>
    <xf numFmtId="0" fontId="11" fillId="2" borderId="0" xfId="0" applyFont="1" applyFill="1" applyAlignment="1">
      <alignment vertical="top" wrapText="1"/>
    </xf>
    <xf numFmtId="0" fontId="11" fillId="2" borderId="0" xfId="0" applyFont="1" applyFill="1" applyAlignment="1">
      <alignment horizontal="center" vertical="top" wrapText="1"/>
    </xf>
    <xf numFmtId="2" fontId="11" fillId="2" borderId="0" xfId="0" applyNumberFormat="1" applyFont="1" applyFill="1" applyAlignment="1">
      <alignment horizontal="center" vertical="top" wrapText="1"/>
    </xf>
    <xf numFmtId="167" fontId="0" fillId="0" borderId="0" xfId="0" applyNumberFormat="1" applyAlignment="1">
      <alignment horizontal="right" vertical="center"/>
    </xf>
    <xf numFmtId="168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 applyFont="1"/>
    <xf numFmtId="2" fontId="12" fillId="0" borderId="0" xfId="0" applyNumberFormat="1" applyFont="1"/>
    <xf numFmtId="0" fontId="0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2" fillId="0" borderId="3" xfId="0" applyFont="1" applyBorder="1" applyAlignment="1">
      <alignment horizontal="left"/>
    </xf>
    <xf numFmtId="49" fontId="12" fillId="0" borderId="3" xfId="0" applyNumberFormat="1" applyFont="1" applyBorder="1" applyAlignment="1">
      <alignment horizontal="left"/>
    </xf>
    <xf numFmtId="2" fontId="12" fillId="0" borderId="3" xfId="0" applyNumberFormat="1" applyFont="1" applyBorder="1" applyAlignment="1">
      <alignment horizontal="left"/>
    </xf>
    <xf numFmtId="0" fontId="13" fillId="0" borderId="0" xfId="0" applyFont="1" applyBorder="1"/>
    <xf numFmtId="2" fontId="13" fillId="0" borderId="0" xfId="0" applyNumberFormat="1" applyFont="1" applyBorder="1"/>
    <xf numFmtId="2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4" fillId="0" borderId="0" xfId="2" applyFont="1"/>
    <xf numFmtId="2" fontId="14" fillId="0" borderId="0" xfId="2" applyNumberFormat="1"/>
    <xf numFmtId="2" fontId="0" fillId="0" borderId="0" xfId="0" applyNumberFormat="1" applyFont="1" applyBorder="1" applyAlignment="1">
      <alignment horizontal="right"/>
    </xf>
    <xf numFmtId="2" fontId="12" fillId="0" borderId="0" xfId="0" applyNumberFormat="1" applyFont="1" applyBorder="1" applyAlignment="1">
      <alignment horizontal="right"/>
    </xf>
    <xf numFmtId="0" fontId="0" fillId="0" borderId="0" xfId="0" applyFont="1" applyBorder="1"/>
    <xf numFmtId="2" fontId="12" fillId="0" borderId="0" xfId="0" applyNumberFormat="1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49" fontId="15" fillId="0" borderId="0" xfId="0" applyNumberFormat="1" applyFont="1" applyFill="1" applyBorder="1" applyAlignment="1">
      <alignment horizontal="left"/>
    </xf>
    <xf numFmtId="2" fontId="15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2" fontId="15" fillId="0" borderId="0" xfId="0" applyNumberFormat="1" applyFont="1" applyBorder="1" applyAlignment="1">
      <alignment horizontal="left"/>
    </xf>
    <xf numFmtId="0" fontId="17" fillId="0" borderId="0" xfId="0" applyFont="1" applyAlignment="1">
      <alignment horizontal="left"/>
    </xf>
    <xf numFmtId="2" fontId="17" fillId="0" borderId="0" xfId="0" applyNumberFormat="1" applyFont="1" applyBorder="1" applyAlignment="1">
      <alignment horizontal="left"/>
    </xf>
    <xf numFmtId="0" fontId="17" fillId="0" borderId="0" xfId="0" applyFont="1" applyFill="1" applyAlignment="1">
      <alignment horizontal="left"/>
    </xf>
    <xf numFmtId="2" fontId="17" fillId="0" borderId="0" xfId="0" applyNumberFormat="1" applyFont="1" applyAlignment="1">
      <alignment horizontal="left"/>
    </xf>
    <xf numFmtId="2" fontId="18" fillId="0" borderId="0" xfId="0" applyNumberFormat="1" applyFont="1" applyBorder="1" applyAlignment="1">
      <alignment horizontal="left"/>
    </xf>
    <xf numFmtId="0" fontId="17" fillId="0" borderId="0" xfId="0" applyNumberFormat="1" applyFont="1" applyAlignment="1">
      <alignment horizontal="left"/>
    </xf>
    <xf numFmtId="2" fontId="17" fillId="3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Border="1" applyAlignment="1">
      <alignment horizontal="left" wrapText="1"/>
    </xf>
    <xf numFmtId="0" fontId="12" fillId="0" borderId="0" xfId="0" applyFont="1" applyAlignment="1">
      <alignment horizontal="left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2088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5B3D7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17375E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44"/>
  <sheetViews>
    <sheetView zoomScale="90" zoomScaleNormal="90" workbookViewId="0">
      <selection activeCell="C16" sqref="C16"/>
    </sheetView>
  </sheetViews>
  <sheetFormatPr baseColWidth="10" defaultColWidth="8.83203125" defaultRowHeight="13"/>
  <cols>
    <col min="1" max="1" width="7.5" style="1" customWidth="1"/>
    <col min="2" max="2" width="25.5" style="1" customWidth="1"/>
    <col min="3" max="3" width="8.5" style="2" customWidth="1"/>
    <col min="4" max="4" width="3.5" style="2" customWidth="1"/>
    <col min="5" max="5" width="8.1640625" style="1" customWidth="1"/>
    <col min="6" max="6" width="3.1640625" style="1" customWidth="1"/>
    <col min="7" max="7" width="28.1640625" style="3" customWidth="1"/>
    <col min="8" max="16384" width="8.83203125" style="1"/>
  </cols>
  <sheetData>
    <row r="3" spans="2:9" ht="16">
      <c r="B3" s="4" t="s">
        <v>0</v>
      </c>
    </row>
    <row r="4" spans="2:9" ht="16">
      <c r="B4" s="4" t="s">
        <v>1</v>
      </c>
    </row>
    <row r="5" spans="2:9" ht="18">
      <c r="B5" s="4" t="s">
        <v>2</v>
      </c>
    </row>
    <row r="6" spans="2:9" ht="16">
      <c r="B6" s="4" t="s">
        <v>3</v>
      </c>
    </row>
    <row r="7" spans="2:9" ht="16">
      <c r="B7" s="4" t="s">
        <v>4</v>
      </c>
    </row>
    <row r="8" spans="2:9" ht="16">
      <c r="B8" s="4" t="s">
        <v>5</v>
      </c>
    </row>
    <row r="9" spans="2:9" ht="16">
      <c r="B9" s="4"/>
    </row>
    <row r="10" spans="2:9" ht="18">
      <c r="B10" s="5" t="s">
        <v>6</v>
      </c>
    </row>
    <row r="12" spans="2:9" s="6" customFormat="1" ht="45">
      <c r="B12" s="7" t="s">
        <v>7</v>
      </c>
      <c r="C12" s="8"/>
      <c r="D12" s="8"/>
      <c r="G12" s="9"/>
    </row>
    <row r="13" spans="2:9" s="6" customFormat="1">
      <c r="B13" s="10"/>
      <c r="C13" s="8"/>
      <c r="D13" s="8"/>
      <c r="G13" s="9"/>
    </row>
    <row r="14" spans="2:9" ht="16">
      <c r="B14" s="4" t="s">
        <v>8</v>
      </c>
      <c r="C14" s="11" t="s">
        <v>9</v>
      </c>
      <c r="D14" s="12"/>
      <c r="E14" s="4"/>
      <c r="F14" s="4"/>
      <c r="G14" s="13"/>
    </row>
    <row r="15" spans="2:9" ht="16">
      <c r="B15" s="4" t="s">
        <v>10</v>
      </c>
      <c r="C15" s="14" t="s">
        <v>11</v>
      </c>
      <c r="D15" s="15"/>
      <c r="E15" s="4"/>
      <c r="F15" s="4"/>
      <c r="G15" s="13"/>
    </row>
    <row r="16" spans="2:9" ht="16">
      <c r="B16" s="4" t="s">
        <v>12</v>
      </c>
      <c r="C16" s="16">
        <v>3</v>
      </c>
      <c r="D16" s="12"/>
      <c r="E16" s="4"/>
      <c r="F16" s="4"/>
      <c r="G16" s="13"/>
      <c r="I16"/>
    </row>
    <row r="17" spans="1:14" ht="16">
      <c r="B17" s="4"/>
      <c r="C17" s="12"/>
      <c r="D17" s="12"/>
      <c r="E17" s="4"/>
      <c r="F17" s="4"/>
      <c r="G17" s="13"/>
    </row>
    <row r="18" spans="1:14" ht="16">
      <c r="B18" s="4" t="s">
        <v>13</v>
      </c>
      <c r="C18" s="11"/>
      <c r="D18" s="11"/>
      <c r="E18" s="4"/>
      <c r="F18" s="4"/>
      <c r="G18" s="13"/>
      <c r="I18" s="17"/>
      <c r="J18" s="17"/>
      <c r="K18" s="17"/>
      <c r="L18" s="17"/>
      <c r="M18" s="17"/>
      <c r="N18" s="17"/>
    </row>
    <row r="19" spans="1:14" ht="16">
      <c r="B19" s="4" t="s">
        <v>14</v>
      </c>
      <c r="C19" s="11"/>
      <c r="D19" s="11"/>
      <c r="E19" s="4"/>
      <c r="F19" s="4" t="s">
        <v>15</v>
      </c>
      <c r="G19" s="13" t="e">
        <f>#REF!</f>
        <v>#REF!</v>
      </c>
      <c r="I19" s="17"/>
      <c r="J19" s="17"/>
      <c r="K19" s="17"/>
      <c r="L19" s="17"/>
      <c r="M19" s="17"/>
      <c r="N19" s="17"/>
    </row>
    <row r="20" spans="1:14" ht="16">
      <c r="B20" s="4" t="s">
        <v>16</v>
      </c>
      <c r="C20" s="11"/>
      <c r="D20" s="11"/>
      <c r="E20" s="4"/>
      <c r="F20" s="4" t="s">
        <v>15</v>
      </c>
      <c r="G20" s="13" t="e">
        <f>-G19/4</f>
        <v>#REF!</v>
      </c>
    </row>
    <row r="21" spans="1:14" ht="16">
      <c r="B21" s="4" t="s">
        <v>17</v>
      </c>
      <c r="C21" s="11"/>
      <c r="D21" s="11"/>
      <c r="E21" s="4"/>
      <c r="F21" s="4" t="s">
        <v>15</v>
      </c>
      <c r="G21" s="13">
        <f>'Morr Music'!K18</f>
        <v>80.316472619063973</v>
      </c>
    </row>
    <row r="22" spans="1:14" ht="16">
      <c r="B22" s="4" t="s">
        <v>18</v>
      </c>
      <c r="C22" s="11"/>
      <c r="D22" s="11"/>
      <c r="E22" s="4"/>
      <c r="F22" s="4" t="s">
        <v>15</v>
      </c>
      <c r="G22" s="13">
        <f>Bigwax!L18</f>
        <v>56.77097768407392</v>
      </c>
    </row>
    <row r="23" spans="1:14" ht="16">
      <c r="B23" s="4" t="s">
        <v>19</v>
      </c>
      <c r="C23" s="11"/>
      <c r="D23" s="11"/>
      <c r="E23" s="4"/>
      <c r="F23" s="4" t="s">
        <v>15</v>
      </c>
      <c r="G23" s="13" t="e">
        <f>#REF!</f>
        <v>#REF!</v>
      </c>
    </row>
    <row r="24" spans="1:14" ht="16">
      <c r="B24" s="4" t="s">
        <v>20</v>
      </c>
      <c r="C24" s="11"/>
      <c r="D24" s="11"/>
      <c r="E24" s="4"/>
      <c r="F24" s="4" t="s">
        <v>15</v>
      </c>
      <c r="G24" s="13" t="e">
        <f>#REF!</f>
        <v>#REF!</v>
      </c>
    </row>
    <row r="25" spans="1:14" ht="16">
      <c r="B25" s="4" t="s">
        <v>21</v>
      </c>
      <c r="C25" s="11"/>
      <c r="D25" s="11"/>
      <c r="E25" s="4"/>
      <c r="F25" s="4" t="s">
        <v>15</v>
      </c>
      <c r="G25" s="13" t="e">
        <f>#REF!</f>
        <v>#REF!</v>
      </c>
    </row>
    <row r="26" spans="1:14" ht="16">
      <c r="B26" s="4" t="s">
        <v>22</v>
      </c>
      <c r="C26" s="11"/>
      <c r="D26" s="11"/>
      <c r="E26" s="4"/>
      <c r="F26" s="4" t="s">
        <v>15</v>
      </c>
      <c r="G26" s="13" t="e">
        <f>#REF!+#REF!+#REF!</f>
        <v>#REF!</v>
      </c>
    </row>
    <row r="27" spans="1:14" ht="16">
      <c r="B27" s="4" t="s">
        <v>23</v>
      </c>
      <c r="C27" s="11"/>
      <c r="D27" s="11"/>
      <c r="E27" s="4"/>
      <c r="F27" s="4" t="s">
        <v>15</v>
      </c>
      <c r="G27" s="13" t="e">
        <f>#REF!</f>
        <v>#REF!</v>
      </c>
    </row>
    <row r="28" spans="1:14" ht="16">
      <c r="B28" s="4" t="s">
        <v>24</v>
      </c>
      <c r="C28" s="11"/>
      <c r="D28" s="11"/>
      <c r="E28" s="4"/>
      <c r="F28" s="4" t="s">
        <v>15</v>
      </c>
      <c r="G28" s="13" t="e">
        <f>-#REF!-#REF!</f>
        <v>#REF!</v>
      </c>
    </row>
    <row r="29" spans="1:14" ht="16">
      <c r="B29" s="4" t="s">
        <v>25</v>
      </c>
      <c r="C29" s="11"/>
      <c r="D29" s="11"/>
      <c r="E29" s="4"/>
      <c r="F29" s="4" t="s">
        <v>15</v>
      </c>
      <c r="G29" s="13">
        <v>226.69</v>
      </c>
    </row>
    <row r="30" spans="1:14" ht="16">
      <c r="B30" s="18" t="s">
        <v>26</v>
      </c>
      <c r="C30" s="19"/>
      <c r="D30" s="19"/>
      <c r="E30" s="18"/>
      <c r="F30" s="18" t="s">
        <v>15</v>
      </c>
      <c r="G30" s="20" t="e">
        <f>SUM(G19:G29)</f>
        <v>#REF!</v>
      </c>
    </row>
    <row r="31" spans="1:14" s="4" customFormat="1" ht="23">
      <c r="A31" s="1"/>
      <c r="B31" s="21" t="s">
        <v>27</v>
      </c>
      <c r="C31" s="22"/>
      <c r="D31" s="22"/>
      <c r="E31" s="23"/>
      <c r="F31" s="21" t="s">
        <v>15</v>
      </c>
      <c r="G31" s="23" t="e">
        <f>SUM(G30)</f>
        <v>#REF!</v>
      </c>
    </row>
    <row r="32" spans="1:14" ht="16">
      <c r="A32" s="4"/>
      <c r="B32" s="6"/>
      <c r="C32" s="24"/>
      <c r="D32" s="24"/>
      <c r="E32" s="9"/>
      <c r="F32" s="6"/>
      <c r="G32" s="9"/>
    </row>
    <row r="33" spans="1:7" ht="16">
      <c r="B33" s="25" t="s">
        <v>28</v>
      </c>
      <c r="C33" s="11"/>
      <c r="D33" s="11"/>
      <c r="E33" s="4"/>
      <c r="F33" s="4"/>
      <c r="G33" s="4"/>
    </row>
    <row r="34" spans="1:7" ht="16">
      <c r="B34" s="4" t="s">
        <v>14</v>
      </c>
      <c r="C34" s="11"/>
      <c r="D34" s="11"/>
      <c r="E34" s="4"/>
      <c r="F34" s="4" t="s">
        <v>15</v>
      </c>
      <c r="G34" s="13" t="e">
        <f>#REF!</f>
        <v>#REF!</v>
      </c>
    </row>
    <row r="35" spans="1:7" ht="16">
      <c r="B35" s="4" t="s">
        <v>17</v>
      </c>
      <c r="C35" s="11"/>
      <c r="D35" s="11"/>
      <c r="E35" s="4"/>
      <c r="F35" s="4" t="s">
        <v>15</v>
      </c>
      <c r="G35" s="13">
        <f>'Morr Music'!J18</f>
        <v>22.564005506150774</v>
      </c>
    </row>
    <row r="36" spans="1:7" ht="16">
      <c r="B36" s="4" t="s">
        <v>18</v>
      </c>
      <c r="C36" s="11"/>
      <c r="D36" s="11"/>
      <c r="E36" s="4"/>
      <c r="F36" s="4" t="s">
        <v>15</v>
      </c>
      <c r="G36" s="13">
        <f>Bigwax!K18</f>
        <v>29.982658384690222</v>
      </c>
    </row>
    <row r="37" spans="1:7" s="6" customFormat="1" ht="16">
      <c r="A37" s="1"/>
      <c r="B37" s="4" t="s">
        <v>19</v>
      </c>
      <c r="C37" s="11"/>
      <c r="D37" s="11"/>
      <c r="E37" s="4"/>
      <c r="F37" s="4" t="s">
        <v>15</v>
      </c>
      <c r="G37" s="13" t="e">
        <f>#REF!</f>
        <v>#REF!</v>
      </c>
    </row>
    <row r="38" spans="1:7" s="6" customFormat="1" ht="16">
      <c r="A38" s="1"/>
      <c r="B38" s="4" t="s">
        <v>20</v>
      </c>
      <c r="C38" s="11"/>
      <c r="D38" s="11"/>
      <c r="E38" s="4"/>
      <c r="F38" s="4" t="s">
        <v>15</v>
      </c>
      <c r="G38" s="13" t="e">
        <f>#REF!</f>
        <v>#REF!</v>
      </c>
    </row>
    <row r="39" spans="1:7" s="6" customFormat="1" ht="16">
      <c r="A39" s="1"/>
      <c r="B39" s="4" t="s">
        <v>21</v>
      </c>
      <c r="C39" s="11"/>
      <c r="D39" s="11"/>
      <c r="E39" s="4"/>
      <c r="F39" s="4" t="s">
        <v>15</v>
      </c>
      <c r="G39" s="13" t="e">
        <f>#REF!</f>
        <v>#REF!</v>
      </c>
    </row>
    <row r="40" spans="1:7" ht="16">
      <c r="A40" s="6"/>
      <c r="B40" s="4" t="s">
        <v>22</v>
      </c>
      <c r="C40" s="11"/>
      <c r="D40" s="11"/>
      <c r="E40" s="4"/>
      <c r="F40" s="4" t="s">
        <v>15</v>
      </c>
      <c r="G40" s="13" t="e">
        <f>#REF!+#REF!+#REF!</f>
        <v>#REF!</v>
      </c>
    </row>
    <row r="41" spans="1:7" ht="16">
      <c r="A41" s="6"/>
      <c r="B41" s="4" t="s">
        <v>29</v>
      </c>
      <c r="C41" s="11"/>
      <c r="D41" s="11"/>
      <c r="E41" s="4"/>
      <c r="F41" s="4" t="s">
        <v>15</v>
      </c>
      <c r="G41" s="13" t="e">
        <f>SUM(#REF!)</f>
        <v>#REF!</v>
      </c>
    </row>
    <row r="42" spans="1:7" ht="16">
      <c r="B42" s="26" t="s">
        <v>30</v>
      </c>
      <c r="C42" s="27"/>
      <c r="D42" s="27"/>
      <c r="E42" s="26"/>
      <c r="F42" s="26" t="s">
        <v>15</v>
      </c>
      <c r="G42" s="28" t="e">
        <f>SUM(G34:G41)</f>
        <v>#REF!</v>
      </c>
    </row>
    <row r="43" spans="1:7" ht="16">
      <c r="B43" s="4"/>
      <c r="C43" s="11"/>
      <c r="D43" s="11"/>
      <c r="E43" s="4"/>
      <c r="F43" s="4"/>
      <c r="G43" s="29"/>
    </row>
    <row r="44" spans="1:7" ht="16">
      <c r="B44" s="4"/>
      <c r="C44" s="11"/>
      <c r="D44" s="11"/>
      <c r="E44" s="4"/>
      <c r="F44" s="4"/>
      <c r="G44" s="13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98B08-032D-2C4A-A48C-B4D011E494A0}">
  <dimension ref="A1:U637"/>
  <sheetViews>
    <sheetView tabSelected="1" zoomScale="90" zoomScaleNormal="90" workbookViewId="0">
      <selection activeCell="A47" sqref="A47:XFD48"/>
    </sheetView>
  </sheetViews>
  <sheetFormatPr baseColWidth="10" defaultColWidth="11.5" defaultRowHeight="13"/>
  <sheetData>
    <row r="1" spans="1:21" ht="30" customHeight="1">
      <c r="A1" s="31" t="s">
        <v>31</v>
      </c>
      <c r="B1" s="31" t="s">
        <v>32</v>
      </c>
      <c r="C1" s="31" t="s">
        <v>33</v>
      </c>
      <c r="D1" s="31" t="s">
        <v>34</v>
      </c>
      <c r="E1" s="31" t="s">
        <v>35</v>
      </c>
      <c r="F1" s="31" t="s">
        <v>36</v>
      </c>
      <c r="G1" s="31" t="s">
        <v>37</v>
      </c>
      <c r="H1" s="31" t="s">
        <v>38</v>
      </c>
      <c r="I1" s="31" t="s">
        <v>39</v>
      </c>
      <c r="J1" s="31" t="s">
        <v>40</v>
      </c>
      <c r="K1" s="32" t="s">
        <v>41</v>
      </c>
      <c r="L1" s="32" t="s">
        <v>42</v>
      </c>
      <c r="M1" s="32" t="s">
        <v>43</v>
      </c>
      <c r="N1" s="32" t="s">
        <v>44</v>
      </c>
      <c r="O1" s="32" t="s">
        <v>45</v>
      </c>
      <c r="P1" s="32" t="s">
        <v>46</v>
      </c>
      <c r="Q1" s="32" t="s">
        <v>47</v>
      </c>
      <c r="R1" s="32" t="s">
        <v>48</v>
      </c>
      <c r="S1" s="32" t="s">
        <v>49</v>
      </c>
      <c r="T1" s="33" t="s">
        <v>50</v>
      </c>
      <c r="U1" s="33" t="s">
        <v>51</v>
      </c>
    </row>
    <row r="2" spans="1:21" ht="13" customHeight="1">
      <c r="A2" t="s">
        <v>80</v>
      </c>
      <c r="B2" t="s">
        <v>164</v>
      </c>
      <c r="C2" t="s">
        <v>88</v>
      </c>
      <c r="D2" t="s">
        <v>165</v>
      </c>
      <c r="E2" t="s">
        <v>56</v>
      </c>
      <c r="F2" t="s">
        <v>57</v>
      </c>
      <c r="G2" t="s">
        <v>166</v>
      </c>
      <c r="H2" t="s">
        <v>59</v>
      </c>
      <c r="I2" t="s">
        <v>60</v>
      </c>
      <c r="J2" t="s">
        <v>167</v>
      </c>
      <c r="K2" s="34">
        <v>0</v>
      </c>
      <c r="L2" s="34">
        <v>-22</v>
      </c>
      <c r="M2" s="34">
        <v>-22</v>
      </c>
      <c r="N2" s="35">
        <v>0</v>
      </c>
      <c r="O2" s="35">
        <v>-125.3802</v>
      </c>
      <c r="P2" s="35">
        <v>-125.3802</v>
      </c>
      <c r="Q2" s="35">
        <v>-125.3802</v>
      </c>
      <c r="R2" s="35">
        <v>17.553228000000001</v>
      </c>
      <c r="S2" s="35">
        <v>-107.826972</v>
      </c>
      <c r="T2" s="36">
        <v>0</v>
      </c>
      <c r="U2" s="36">
        <f t="shared" ref="U2:U63" si="0">S2-T2</f>
        <v>-107.826972</v>
      </c>
    </row>
    <row r="3" spans="1:21" ht="13" customHeight="1">
      <c r="A3" t="s">
        <v>80</v>
      </c>
      <c r="B3" t="s">
        <v>316</v>
      </c>
      <c r="C3" t="s">
        <v>88</v>
      </c>
      <c r="D3" t="s">
        <v>317</v>
      </c>
      <c r="E3" t="s">
        <v>56</v>
      </c>
      <c r="F3" t="s">
        <v>84</v>
      </c>
      <c r="G3" t="s">
        <v>318</v>
      </c>
      <c r="H3" t="s">
        <v>321</v>
      </c>
      <c r="I3" t="s">
        <v>60</v>
      </c>
      <c r="K3" s="34">
        <v>0</v>
      </c>
      <c r="L3" s="34">
        <v>-10</v>
      </c>
      <c r="M3" s="34">
        <v>-10</v>
      </c>
      <c r="N3" s="35">
        <v>0</v>
      </c>
      <c r="O3" s="35">
        <v>-119.9</v>
      </c>
      <c r="P3" s="35">
        <v>-119.9</v>
      </c>
      <c r="Q3" s="35">
        <v>-119.9</v>
      </c>
      <c r="R3" s="35">
        <v>16.786000000000001</v>
      </c>
      <c r="S3" s="35">
        <v>-103.114</v>
      </c>
      <c r="T3" s="36">
        <v>0</v>
      </c>
      <c r="U3" s="36">
        <f t="shared" si="0"/>
        <v>-103.114</v>
      </c>
    </row>
    <row r="4" spans="1:21" ht="13" customHeight="1">
      <c r="A4" t="s">
        <v>80</v>
      </c>
      <c r="B4" t="s">
        <v>336</v>
      </c>
      <c r="C4" t="s">
        <v>323</v>
      </c>
      <c r="D4" t="s">
        <v>324</v>
      </c>
      <c r="E4" t="s">
        <v>56</v>
      </c>
      <c r="F4" t="s">
        <v>57</v>
      </c>
      <c r="G4" t="s">
        <v>337</v>
      </c>
      <c r="H4" t="s">
        <v>365</v>
      </c>
      <c r="I4" t="s">
        <v>60</v>
      </c>
      <c r="K4" s="34">
        <v>0</v>
      </c>
      <c r="L4" s="34">
        <v>-5</v>
      </c>
      <c r="M4" s="34">
        <v>-5</v>
      </c>
      <c r="N4">
        <v>0</v>
      </c>
      <c r="O4" s="35">
        <v>-24.465</v>
      </c>
      <c r="P4" s="35">
        <v>-24.465</v>
      </c>
      <c r="Q4" s="35">
        <v>-24.465</v>
      </c>
      <c r="R4" s="35">
        <v>3.9144000000000001</v>
      </c>
      <c r="S4" s="35">
        <v>-20.550599999999999</v>
      </c>
      <c r="T4" s="36">
        <v>0</v>
      </c>
      <c r="U4" s="36">
        <f t="shared" si="0"/>
        <v>-20.550599999999999</v>
      </c>
    </row>
    <row r="5" spans="1:21" ht="13" customHeight="1">
      <c r="A5" t="s">
        <v>80</v>
      </c>
      <c r="B5" t="s">
        <v>355</v>
      </c>
      <c r="C5" t="s">
        <v>342</v>
      </c>
      <c r="D5" t="s">
        <v>343</v>
      </c>
      <c r="E5" t="s">
        <v>56</v>
      </c>
      <c r="F5" t="s">
        <v>57</v>
      </c>
      <c r="G5" t="s">
        <v>356</v>
      </c>
      <c r="H5" t="s">
        <v>366</v>
      </c>
      <c r="I5" t="s">
        <v>60</v>
      </c>
      <c r="K5" s="34">
        <v>0</v>
      </c>
      <c r="L5" s="34">
        <v>-5</v>
      </c>
      <c r="M5" s="34">
        <v>-5</v>
      </c>
      <c r="N5">
        <v>0</v>
      </c>
      <c r="O5" s="35">
        <v>-29.65</v>
      </c>
      <c r="P5" s="35">
        <v>-29.65</v>
      </c>
      <c r="Q5" s="35">
        <v>-29.65</v>
      </c>
      <c r="R5" s="35">
        <v>4.7439999999999998</v>
      </c>
      <c r="S5" s="35">
        <v>-24.905999999999999</v>
      </c>
      <c r="T5" s="36">
        <v>0</v>
      </c>
      <c r="U5" s="36">
        <f t="shared" si="0"/>
        <v>-24.905999999999999</v>
      </c>
    </row>
    <row r="6" spans="1:21" ht="13" customHeight="1">
      <c r="A6" t="s">
        <v>80</v>
      </c>
      <c r="B6" t="s">
        <v>164</v>
      </c>
      <c r="C6" t="s">
        <v>88</v>
      </c>
      <c r="D6" t="s">
        <v>165</v>
      </c>
      <c r="E6" t="s">
        <v>56</v>
      </c>
      <c r="F6" t="s">
        <v>57</v>
      </c>
      <c r="G6" t="s">
        <v>166</v>
      </c>
      <c r="H6" t="s">
        <v>365</v>
      </c>
      <c r="I6" t="s">
        <v>60</v>
      </c>
      <c r="K6" s="34">
        <v>0</v>
      </c>
      <c r="L6" s="34">
        <v>-5</v>
      </c>
      <c r="M6" s="34">
        <v>-5</v>
      </c>
      <c r="N6">
        <v>0</v>
      </c>
      <c r="O6" s="35">
        <v>-24.465</v>
      </c>
      <c r="P6" s="35">
        <v>-24.465</v>
      </c>
      <c r="Q6" s="35">
        <v>-24.465</v>
      </c>
      <c r="R6" s="35">
        <v>3.9144000000000001</v>
      </c>
      <c r="S6" s="35">
        <v>-20.550599999999999</v>
      </c>
      <c r="T6" s="36">
        <v>0</v>
      </c>
      <c r="U6" s="36">
        <f t="shared" si="0"/>
        <v>-20.550599999999999</v>
      </c>
    </row>
    <row r="7" spans="1:21" ht="13" customHeight="1">
      <c r="A7" t="s">
        <v>456</v>
      </c>
      <c r="B7" t="s">
        <v>477</v>
      </c>
      <c r="C7" t="s">
        <v>215</v>
      </c>
      <c r="D7" t="s">
        <v>478</v>
      </c>
      <c r="E7" t="s">
        <v>56</v>
      </c>
      <c r="F7" t="s">
        <v>84</v>
      </c>
      <c r="G7" t="s">
        <v>479</v>
      </c>
      <c r="H7" t="s">
        <v>59</v>
      </c>
      <c r="I7" t="s">
        <v>60</v>
      </c>
      <c r="J7" t="s">
        <v>480</v>
      </c>
      <c r="K7" s="34">
        <v>0</v>
      </c>
      <c r="L7" s="34">
        <v>-4</v>
      </c>
      <c r="M7" s="34">
        <v>-4</v>
      </c>
      <c r="N7" s="35">
        <v>0</v>
      </c>
      <c r="O7" s="35">
        <v>-15.5116</v>
      </c>
      <c r="P7" s="35">
        <v>-15.5116</v>
      </c>
      <c r="Q7" s="35">
        <v>-15.5116</v>
      </c>
      <c r="R7" s="35">
        <v>2.171624</v>
      </c>
      <c r="S7" s="35">
        <v>-13.339976</v>
      </c>
      <c r="T7" s="36">
        <v>0</v>
      </c>
      <c r="U7" s="36">
        <f t="shared" si="0"/>
        <v>-13.339976</v>
      </c>
    </row>
    <row r="8" spans="1:21" ht="13" customHeight="1">
      <c r="A8" t="s">
        <v>80</v>
      </c>
      <c r="B8" t="s">
        <v>336</v>
      </c>
      <c r="C8" t="s">
        <v>323</v>
      </c>
      <c r="D8" t="s">
        <v>324</v>
      </c>
      <c r="E8" t="s">
        <v>56</v>
      </c>
      <c r="F8" t="s">
        <v>57</v>
      </c>
      <c r="G8" t="s">
        <v>337</v>
      </c>
      <c r="H8" t="s">
        <v>402</v>
      </c>
      <c r="I8" t="s">
        <v>60</v>
      </c>
      <c r="K8" s="34">
        <v>0</v>
      </c>
      <c r="L8" s="34">
        <v>-4</v>
      </c>
      <c r="M8" s="34">
        <v>-4</v>
      </c>
      <c r="N8">
        <v>0</v>
      </c>
      <c r="O8" s="35">
        <v>-19.571999999999999</v>
      </c>
      <c r="P8" s="35">
        <v>-19.571999999999999</v>
      </c>
      <c r="Q8" s="35">
        <v>-19.571999999999999</v>
      </c>
      <c r="R8" s="35">
        <v>3.1315200000000001</v>
      </c>
      <c r="S8" s="35">
        <v>-16.440480000000001</v>
      </c>
      <c r="T8" s="36">
        <v>0</v>
      </c>
      <c r="U8" s="36">
        <f t="shared" si="0"/>
        <v>-16.440480000000001</v>
      </c>
    </row>
    <row r="9" spans="1:21" ht="13" customHeight="1">
      <c r="A9" t="s">
        <v>405</v>
      </c>
      <c r="B9" t="s">
        <v>430</v>
      </c>
      <c r="C9" t="s">
        <v>426</v>
      </c>
      <c r="D9" t="s">
        <v>427</v>
      </c>
      <c r="E9" t="s">
        <v>56</v>
      </c>
      <c r="F9" t="s">
        <v>84</v>
      </c>
      <c r="G9" t="s">
        <v>431</v>
      </c>
      <c r="H9" t="s">
        <v>59</v>
      </c>
      <c r="I9" t="s">
        <v>60</v>
      </c>
      <c r="K9" s="34">
        <v>0</v>
      </c>
      <c r="L9" s="34">
        <v>-4</v>
      </c>
      <c r="M9" s="34">
        <v>-4</v>
      </c>
      <c r="N9" s="35">
        <v>0</v>
      </c>
      <c r="O9" s="35">
        <v>-32.561599999999999</v>
      </c>
      <c r="P9" s="35">
        <v>-32.561599999999999</v>
      </c>
      <c r="Q9" s="35">
        <v>-32.561599999999999</v>
      </c>
      <c r="R9" s="35">
        <v>4.558624</v>
      </c>
      <c r="S9" s="35">
        <v>-28.002976</v>
      </c>
      <c r="T9" s="36">
        <v>0</v>
      </c>
      <c r="U9" s="36">
        <f t="shared" si="0"/>
        <v>-28.002976</v>
      </c>
    </row>
    <row r="10" spans="1:21" ht="13" customHeight="1">
      <c r="A10" t="s">
        <v>80</v>
      </c>
      <c r="B10" t="s">
        <v>161</v>
      </c>
      <c r="C10" t="s">
        <v>157</v>
      </c>
      <c r="D10" t="s">
        <v>158</v>
      </c>
      <c r="E10" t="s">
        <v>56</v>
      </c>
      <c r="F10" t="s">
        <v>84</v>
      </c>
      <c r="G10" t="s">
        <v>162</v>
      </c>
      <c r="H10" t="s">
        <v>332</v>
      </c>
      <c r="I10" t="s">
        <v>60</v>
      </c>
      <c r="K10" s="34">
        <v>0</v>
      </c>
      <c r="L10" s="34">
        <v>-3</v>
      </c>
      <c r="M10" s="34">
        <v>-3</v>
      </c>
      <c r="N10">
        <v>0</v>
      </c>
      <c r="O10" s="35">
        <v>-28.59</v>
      </c>
      <c r="P10" s="35">
        <v>-28.59</v>
      </c>
      <c r="Q10" s="35">
        <v>-28.59</v>
      </c>
      <c r="R10" s="35">
        <v>4.5743999999999998</v>
      </c>
      <c r="S10" s="35">
        <v>-24.015599999999999</v>
      </c>
      <c r="T10" s="36">
        <v>0</v>
      </c>
      <c r="U10" s="36">
        <f t="shared" si="0"/>
        <v>-24.015599999999999</v>
      </c>
    </row>
    <row r="11" spans="1:21" ht="13" customHeight="1">
      <c r="A11" t="s">
        <v>80</v>
      </c>
      <c r="B11" t="s">
        <v>292</v>
      </c>
      <c r="C11" t="s">
        <v>157</v>
      </c>
      <c r="D11" t="s">
        <v>293</v>
      </c>
      <c r="E11" t="s">
        <v>294</v>
      </c>
      <c r="F11" t="s">
        <v>84</v>
      </c>
      <c r="G11" t="s">
        <v>295</v>
      </c>
      <c r="H11" t="s">
        <v>59</v>
      </c>
      <c r="I11" t="s">
        <v>60</v>
      </c>
      <c r="K11" s="34">
        <v>0</v>
      </c>
      <c r="L11" s="34">
        <v>-3</v>
      </c>
      <c r="M11" s="34">
        <v>-3</v>
      </c>
      <c r="N11" s="35">
        <v>0</v>
      </c>
      <c r="O11" s="35">
        <v>-20.771100000000001</v>
      </c>
      <c r="P11" s="35">
        <v>-20.771100000000001</v>
      </c>
      <c r="Q11" s="35">
        <v>-20.771100000000001</v>
      </c>
      <c r="R11" s="35">
        <v>2.9079540000000001</v>
      </c>
      <c r="S11" s="35">
        <v>-17.863146</v>
      </c>
      <c r="T11" s="36">
        <v>0</v>
      </c>
      <c r="U11" s="36">
        <f t="shared" si="0"/>
        <v>-17.863146</v>
      </c>
    </row>
    <row r="12" spans="1:21" ht="13" customHeight="1">
      <c r="A12" t="s">
        <v>80</v>
      </c>
      <c r="B12" t="s">
        <v>336</v>
      </c>
      <c r="C12" t="s">
        <v>323</v>
      </c>
      <c r="D12" t="s">
        <v>324</v>
      </c>
      <c r="E12" t="s">
        <v>56</v>
      </c>
      <c r="F12" t="s">
        <v>57</v>
      </c>
      <c r="G12" t="s">
        <v>337</v>
      </c>
      <c r="H12" t="s">
        <v>366</v>
      </c>
      <c r="I12" t="s">
        <v>60</v>
      </c>
      <c r="K12" s="34">
        <v>0</v>
      </c>
      <c r="L12" s="34">
        <v>-3</v>
      </c>
      <c r="M12" s="34">
        <v>-3</v>
      </c>
      <c r="N12">
        <v>0</v>
      </c>
      <c r="O12" s="35">
        <v>-17.79</v>
      </c>
      <c r="P12" s="35">
        <v>-17.79</v>
      </c>
      <c r="Q12" s="35">
        <v>-17.79</v>
      </c>
      <c r="R12" s="35">
        <v>2.8464</v>
      </c>
      <c r="S12" s="35">
        <v>-14.9436</v>
      </c>
      <c r="T12" s="36">
        <v>0</v>
      </c>
      <c r="U12" s="36">
        <f t="shared" si="0"/>
        <v>-14.9436</v>
      </c>
    </row>
    <row r="13" spans="1:21" ht="13" customHeight="1">
      <c r="A13" t="s">
        <v>52</v>
      </c>
      <c r="B13" t="s">
        <v>62</v>
      </c>
      <c r="C13" t="s">
        <v>63</v>
      </c>
      <c r="D13" t="s">
        <v>64</v>
      </c>
      <c r="E13" t="s">
        <v>56</v>
      </c>
      <c r="F13" t="s">
        <v>57</v>
      </c>
      <c r="G13" t="s">
        <v>65</v>
      </c>
      <c r="H13" t="s">
        <v>74</v>
      </c>
      <c r="I13" t="s">
        <v>60</v>
      </c>
      <c r="K13" s="34">
        <v>0</v>
      </c>
      <c r="L13" s="34">
        <v>-3</v>
      </c>
      <c r="M13" s="34">
        <v>-3</v>
      </c>
      <c r="N13">
        <v>0</v>
      </c>
      <c r="O13" s="35">
        <v>-13.2</v>
      </c>
      <c r="P13" s="35">
        <v>-13.2</v>
      </c>
      <c r="Q13" s="35">
        <v>-13.2</v>
      </c>
      <c r="R13" s="35">
        <v>2.1120000000000001</v>
      </c>
      <c r="S13" s="35">
        <v>-11.087999999999999</v>
      </c>
      <c r="T13" s="36">
        <v>0</v>
      </c>
      <c r="U13" s="36">
        <f t="shared" si="0"/>
        <v>-11.087999999999999</v>
      </c>
    </row>
    <row r="14" spans="1:21" ht="13" customHeight="1">
      <c r="A14" t="s">
        <v>80</v>
      </c>
      <c r="B14" t="s">
        <v>204</v>
      </c>
      <c r="C14" t="s">
        <v>205</v>
      </c>
      <c r="D14" t="s">
        <v>206</v>
      </c>
      <c r="E14" t="s">
        <v>56</v>
      </c>
      <c r="F14" t="s">
        <v>57</v>
      </c>
      <c r="G14" t="s">
        <v>207</v>
      </c>
      <c r="H14" t="s">
        <v>59</v>
      </c>
      <c r="I14" t="s">
        <v>60</v>
      </c>
      <c r="K14" s="34">
        <v>0</v>
      </c>
      <c r="L14" s="34">
        <v>-3</v>
      </c>
      <c r="M14" s="34">
        <v>-3</v>
      </c>
      <c r="N14" s="35">
        <v>0</v>
      </c>
      <c r="O14" s="35">
        <v>-16.992750000000001</v>
      </c>
      <c r="P14" s="35">
        <v>-16.992750000000001</v>
      </c>
      <c r="Q14" s="35">
        <v>-16.992750000000001</v>
      </c>
      <c r="R14" s="35">
        <v>2.3789850000000001</v>
      </c>
      <c r="S14" s="35">
        <v>-14.613765000000001</v>
      </c>
      <c r="T14" s="36">
        <v>0</v>
      </c>
      <c r="U14" s="36">
        <f t="shared" si="0"/>
        <v>-14.613765000000001</v>
      </c>
    </row>
    <row r="15" spans="1:21" ht="13" customHeight="1">
      <c r="A15" t="s">
        <v>405</v>
      </c>
      <c r="B15" t="s">
        <v>447</v>
      </c>
      <c r="C15" t="s">
        <v>448</v>
      </c>
      <c r="D15" t="s">
        <v>449</v>
      </c>
      <c r="E15" t="s">
        <v>56</v>
      </c>
      <c r="F15" t="s">
        <v>57</v>
      </c>
      <c r="G15" t="s">
        <v>450</v>
      </c>
      <c r="H15" t="s">
        <v>59</v>
      </c>
      <c r="I15" t="s">
        <v>60</v>
      </c>
      <c r="K15" s="34">
        <v>0</v>
      </c>
      <c r="L15" s="34">
        <v>-3</v>
      </c>
      <c r="M15" s="34">
        <v>-3</v>
      </c>
      <c r="N15" s="35">
        <v>0</v>
      </c>
      <c r="O15" s="35">
        <v>-17.09055</v>
      </c>
      <c r="P15" s="35">
        <v>-17.09055</v>
      </c>
      <c r="Q15" s="35">
        <v>-17.09055</v>
      </c>
      <c r="R15" s="35">
        <v>2.3926769999999999</v>
      </c>
      <c r="S15" s="35">
        <v>-14.697873</v>
      </c>
      <c r="T15" s="36">
        <v>0</v>
      </c>
      <c r="U15" s="36">
        <f t="shared" si="0"/>
        <v>-14.697873</v>
      </c>
    </row>
    <row r="16" spans="1:21" ht="13" customHeight="1">
      <c r="A16" t="s">
        <v>80</v>
      </c>
      <c r="B16" t="s">
        <v>346</v>
      </c>
      <c r="C16" t="s">
        <v>347</v>
      </c>
      <c r="D16" t="s">
        <v>348</v>
      </c>
      <c r="E16" t="s">
        <v>56</v>
      </c>
      <c r="F16" t="s">
        <v>84</v>
      </c>
      <c r="G16" t="s">
        <v>349</v>
      </c>
      <c r="H16" t="s">
        <v>350</v>
      </c>
      <c r="I16" t="s">
        <v>60</v>
      </c>
      <c r="K16" s="34">
        <v>0</v>
      </c>
      <c r="L16" s="34">
        <v>-2</v>
      </c>
      <c r="M16" s="34">
        <v>-2</v>
      </c>
      <c r="N16">
        <v>0</v>
      </c>
      <c r="O16" s="35">
        <v>-19.059999999999999</v>
      </c>
      <c r="P16" s="35">
        <v>-19.059999999999999</v>
      </c>
      <c r="Q16" s="35">
        <v>-19.059999999999999</v>
      </c>
      <c r="R16" s="35">
        <v>3.0495999999999999</v>
      </c>
      <c r="S16" s="35">
        <v>-16.010400000000001</v>
      </c>
      <c r="T16" s="36">
        <v>0</v>
      </c>
      <c r="U16" s="36">
        <f t="shared" si="0"/>
        <v>-16.010400000000001</v>
      </c>
    </row>
    <row r="17" spans="1:21" ht="13" customHeight="1">
      <c r="A17" t="s">
        <v>80</v>
      </c>
      <c r="B17" t="s">
        <v>292</v>
      </c>
      <c r="C17" t="s">
        <v>157</v>
      </c>
      <c r="D17" t="s">
        <v>293</v>
      </c>
      <c r="E17" t="s">
        <v>294</v>
      </c>
      <c r="F17" t="s">
        <v>84</v>
      </c>
      <c r="G17" t="s">
        <v>295</v>
      </c>
      <c r="H17" t="s">
        <v>59</v>
      </c>
      <c r="I17" t="s">
        <v>60</v>
      </c>
      <c r="K17" s="34">
        <v>0</v>
      </c>
      <c r="L17" s="34">
        <v>-2</v>
      </c>
      <c r="M17" s="34">
        <v>-2</v>
      </c>
      <c r="N17">
        <v>0</v>
      </c>
      <c r="O17" s="35">
        <v>-13.855</v>
      </c>
      <c r="P17" s="35">
        <v>-13.855</v>
      </c>
      <c r="Q17" s="35">
        <v>-13.855</v>
      </c>
      <c r="R17" s="35">
        <v>2.2168000000000001</v>
      </c>
      <c r="S17" s="35">
        <v>-11.638199999999999</v>
      </c>
      <c r="T17" s="36">
        <v>0</v>
      </c>
      <c r="U17" s="36">
        <f t="shared" si="0"/>
        <v>-11.638199999999999</v>
      </c>
    </row>
    <row r="18" spans="1:21" ht="13" customHeight="1">
      <c r="A18" t="s">
        <v>80</v>
      </c>
      <c r="B18" t="s">
        <v>161</v>
      </c>
      <c r="C18" t="s">
        <v>157</v>
      </c>
      <c r="D18" t="s">
        <v>158</v>
      </c>
      <c r="E18" t="s">
        <v>56</v>
      </c>
      <c r="F18" t="s">
        <v>84</v>
      </c>
      <c r="G18" t="s">
        <v>162</v>
      </c>
      <c r="H18" t="s">
        <v>312</v>
      </c>
      <c r="I18" t="s">
        <v>60</v>
      </c>
      <c r="K18" s="34">
        <v>0</v>
      </c>
      <c r="L18" s="34">
        <v>-2</v>
      </c>
      <c r="M18" s="34">
        <v>-2</v>
      </c>
      <c r="N18">
        <v>0</v>
      </c>
      <c r="O18" s="35">
        <v>-19.059999999999999</v>
      </c>
      <c r="P18" s="35">
        <v>-19.059999999999999</v>
      </c>
      <c r="Q18" s="35">
        <v>-19.059999999999999</v>
      </c>
      <c r="R18" s="35">
        <v>3.0495999999999999</v>
      </c>
      <c r="S18" s="35">
        <v>-16.010400000000001</v>
      </c>
      <c r="T18" s="36">
        <v>0</v>
      </c>
      <c r="U18" s="36">
        <f t="shared" si="0"/>
        <v>-16.010400000000001</v>
      </c>
    </row>
    <row r="19" spans="1:21" ht="13" customHeight="1">
      <c r="A19" t="s">
        <v>80</v>
      </c>
      <c r="B19" t="s">
        <v>161</v>
      </c>
      <c r="C19" t="s">
        <v>157</v>
      </c>
      <c r="D19" t="s">
        <v>158</v>
      </c>
      <c r="E19" t="s">
        <v>56</v>
      </c>
      <c r="F19" t="s">
        <v>84</v>
      </c>
      <c r="G19" t="s">
        <v>162</v>
      </c>
      <c r="H19" t="s">
        <v>357</v>
      </c>
      <c r="I19" t="s">
        <v>60</v>
      </c>
      <c r="K19" s="34">
        <v>0</v>
      </c>
      <c r="L19" s="34">
        <v>-2</v>
      </c>
      <c r="M19" s="34">
        <v>-2</v>
      </c>
      <c r="N19">
        <v>0</v>
      </c>
      <c r="O19" s="35">
        <v>-19.059999999999999</v>
      </c>
      <c r="P19" s="35">
        <v>-19.059999999999999</v>
      </c>
      <c r="Q19" s="35">
        <v>-19.059999999999999</v>
      </c>
      <c r="R19" s="35">
        <v>3.0495999999999999</v>
      </c>
      <c r="S19" s="35">
        <v>-16.010400000000001</v>
      </c>
      <c r="T19" s="36">
        <v>0</v>
      </c>
      <c r="U19" s="36">
        <f t="shared" si="0"/>
        <v>-16.010400000000001</v>
      </c>
    </row>
    <row r="20" spans="1:21" ht="13" customHeight="1">
      <c r="A20" t="s">
        <v>80</v>
      </c>
      <c r="B20" t="s">
        <v>161</v>
      </c>
      <c r="C20" t="s">
        <v>157</v>
      </c>
      <c r="D20" t="s">
        <v>158</v>
      </c>
      <c r="E20" t="s">
        <v>56</v>
      </c>
      <c r="F20" t="s">
        <v>84</v>
      </c>
      <c r="G20" t="s">
        <v>162</v>
      </c>
      <c r="H20" t="s">
        <v>365</v>
      </c>
      <c r="I20" t="s">
        <v>60</v>
      </c>
      <c r="K20" s="34">
        <v>0</v>
      </c>
      <c r="L20" s="34">
        <v>-2</v>
      </c>
      <c r="M20" s="34">
        <v>-2</v>
      </c>
      <c r="N20">
        <v>0</v>
      </c>
      <c r="O20" s="35">
        <v>-16.983000000000001</v>
      </c>
      <c r="P20" s="35">
        <v>-16.983000000000001</v>
      </c>
      <c r="Q20" s="35">
        <v>-16.983000000000001</v>
      </c>
      <c r="R20" s="35">
        <v>2.7172800000000001</v>
      </c>
      <c r="S20" s="35">
        <v>-14.26572</v>
      </c>
      <c r="T20" s="36">
        <v>0</v>
      </c>
      <c r="U20" s="36">
        <f t="shared" si="0"/>
        <v>-14.26572</v>
      </c>
    </row>
    <row r="21" spans="1:21" ht="13" customHeight="1">
      <c r="A21" t="s">
        <v>80</v>
      </c>
      <c r="B21" t="s">
        <v>161</v>
      </c>
      <c r="C21" t="s">
        <v>157</v>
      </c>
      <c r="D21" t="s">
        <v>158</v>
      </c>
      <c r="E21" t="s">
        <v>56</v>
      </c>
      <c r="F21" t="s">
        <v>84</v>
      </c>
      <c r="G21" t="s">
        <v>162</v>
      </c>
      <c r="H21" t="s">
        <v>367</v>
      </c>
      <c r="I21" t="s">
        <v>60</v>
      </c>
      <c r="K21" s="34">
        <v>0</v>
      </c>
      <c r="L21" s="34">
        <v>-2</v>
      </c>
      <c r="M21" s="34">
        <v>-2</v>
      </c>
      <c r="N21">
        <v>0</v>
      </c>
      <c r="O21" s="35">
        <v>-17.065999999999999</v>
      </c>
      <c r="P21" s="35">
        <v>-17.065999999999999</v>
      </c>
      <c r="Q21" s="35">
        <v>-17.065999999999999</v>
      </c>
      <c r="R21" s="35">
        <v>2.7305600000000001</v>
      </c>
      <c r="S21" s="35">
        <v>-14.33544</v>
      </c>
      <c r="T21" s="36">
        <v>0</v>
      </c>
      <c r="U21" s="36">
        <f t="shared" si="0"/>
        <v>-14.33544</v>
      </c>
    </row>
    <row r="22" spans="1:21" ht="13" customHeight="1">
      <c r="A22" t="s">
        <v>80</v>
      </c>
      <c r="B22" t="s">
        <v>161</v>
      </c>
      <c r="C22" t="s">
        <v>157</v>
      </c>
      <c r="D22" t="s">
        <v>158</v>
      </c>
      <c r="E22" t="s">
        <v>56</v>
      </c>
      <c r="F22" t="s">
        <v>84</v>
      </c>
      <c r="G22" t="s">
        <v>162</v>
      </c>
      <c r="H22" t="s">
        <v>367</v>
      </c>
      <c r="I22" t="s">
        <v>60</v>
      </c>
      <c r="K22" s="34">
        <v>0</v>
      </c>
      <c r="L22" s="34">
        <v>-2</v>
      </c>
      <c r="M22" s="34">
        <v>-2</v>
      </c>
      <c r="N22">
        <v>0</v>
      </c>
      <c r="O22" s="35">
        <v>-17.065999999999999</v>
      </c>
      <c r="P22" s="35">
        <v>-17.065999999999999</v>
      </c>
      <c r="Q22" s="35">
        <v>-17.065999999999999</v>
      </c>
      <c r="R22" s="35">
        <v>2.7305600000000001</v>
      </c>
      <c r="S22" s="35">
        <v>-14.33544</v>
      </c>
      <c r="T22" s="36">
        <v>0</v>
      </c>
      <c r="U22" s="36">
        <f t="shared" si="0"/>
        <v>-14.33544</v>
      </c>
    </row>
    <row r="23" spans="1:21" ht="13" customHeight="1">
      <c r="A23" t="s">
        <v>80</v>
      </c>
      <c r="B23" t="s">
        <v>161</v>
      </c>
      <c r="C23" t="s">
        <v>157</v>
      </c>
      <c r="D23" t="s">
        <v>158</v>
      </c>
      <c r="E23" t="s">
        <v>56</v>
      </c>
      <c r="F23" t="s">
        <v>84</v>
      </c>
      <c r="G23" t="s">
        <v>162</v>
      </c>
      <c r="H23" t="s">
        <v>373</v>
      </c>
      <c r="I23" t="s">
        <v>60</v>
      </c>
      <c r="K23" s="34">
        <v>0</v>
      </c>
      <c r="L23" s="34">
        <v>-2</v>
      </c>
      <c r="M23" s="34">
        <v>-2</v>
      </c>
      <c r="N23">
        <v>0</v>
      </c>
      <c r="O23" s="35">
        <v>-19.059999999999999</v>
      </c>
      <c r="P23" s="35">
        <v>-19.059999999999999</v>
      </c>
      <c r="Q23" s="35">
        <v>-19.059999999999999</v>
      </c>
      <c r="R23" s="35">
        <v>3.0495999999999999</v>
      </c>
      <c r="S23" s="35">
        <v>-16.010400000000001</v>
      </c>
      <c r="T23" s="36">
        <v>0</v>
      </c>
      <c r="U23" s="36">
        <f t="shared" si="0"/>
        <v>-16.010400000000001</v>
      </c>
    </row>
    <row r="24" spans="1:21" ht="13" customHeight="1">
      <c r="A24" t="s">
        <v>80</v>
      </c>
      <c r="B24" t="s">
        <v>161</v>
      </c>
      <c r="C24" t="s">
        <v>157</v>
      </c>
      <c r="D24" t="s">
        <v>158</v>
      </c>
      <c r="E24" t="s">
        <v>56</v>
      </c>
      <c r="F24" t="s">
        <v>84</v>
      </c>
      <c r="G24" t="s">
        <v>162</v>
      </c>
      <c r="H24" t="s">
        <v>367</v>
      </c>
      <c r="I24" t="s">
        <v>60</v>
      </c>
      <c r="J24" t="s">
        <v>163</v>
      </c>
      <c r="K24" s="34">
        <v>0</v>
      </c>
      <c r="L24" s="34">
        <v>-2</v>
      </c>
      <c r="M24" s="34">
        <v>-2</v>
      </c>
      <c r="N24" s="35">
        <v>0</v>
      </c>
      <c r="O24" s="35">
        <v>-16.779</v>
      </c>
      <c r="P24" s="35">
        <v>-16.779</v>
      </c>
      <c r="Q24" s="35">
        <v>-16.779</v>
      </c>
      <c r="R24" s="35">
        <v>2.3490600000000001</v>
      </c>
      <c r="S24" s="35">
        <v>-14.42994</v>
      </c>
      <c r="T24" s="36">
        <v>0</v>
      </c>
      <c r="U24" s="36">
        <f t="shared" si="0"/>
        <v>-14.42994</v>
      </c>
    </row>
    <row r="25" spans="1:21" ht="13" customHeight="1">
      <c r="A25" t="s">
        <v>80</v>
      </c>
      <c r="B25" t="s">
        <v>227</v>
      </c>
      <c r="C25" t="s">
        <v>82</v>
      </c>
      <c r="D25" t="s">
        <v>83</v>
      </c>
      <c r="E25" t="s">
        <v>56</v>
      </c>
      <c r="F25" t="s">
        <v>57</v>
      </c>
      <c r="G25" t="s">
        <v>228</v>
      </c>
      <c r="H25" t="s">
        <v>59</v>
      </c>
      <c r="I25" t="s">
        <v>60</v>
      </c>
      <c r="K25" s="34">
        <v>0</v>
      </c>
      <c r="L25" s="34">
        <v>-2</v>
      </c>
      <c r="M25" s="34">
        <v>-2</v>
      </c>
      <c r="N25">
        <v>0</v>
      </c>
      <c r="O25" s="35">
        <v>-4.4824999999999999</v>
      </c>
      <c r="P25" s="35">
        <v>-4.4824999999999999</v>
      </c>
      <c r="Q25" s="35">
        <v>-4.4824999999999999</v>
      </c>
      <c r="R25" s="35">
        <v>0.71719999999999995</v>
      </c>
      <c r="S25" s="35">
        <v>-3.7652999999999999</v>
      </c>
      <c r="T25" s="36">
        <v>0</v>
      </c>
      <c r="U25" s="36">
        <f t="shared" si="0"/>
        <v>-3.7652999999999999</v>
      </c>
    </row>
    <row r="26" spans="1:21" ht="13" customHeight="1">
      <c r="A26" t="s">
        <v>456</v>
      </c>
      <c r="B26" t="s">
        <v>500</v>
      </c>
      <c r="C26" t="s">
        <v>215</v>
      </c>
      <c r="D26" t="s">
        <v>501</v>
      </c>
      <c r="E26" t="s">
        <v>56</v>
      </c>
      <c r="F26" t="s">
        <v>57</v>
      </c>
      <c r="G26" t="s">
        <v>502</v>
      </c>
      <c r="H26" t="s">
        <v>59</v>
      </c>
      <c r="I26" t="s">
        <v>60</v>
      </c>
      <c r="K26" s="34">
        <v>0</v>
      </c>
      <c r="L26" s="34">
        <v>-2</v>
      </c>
      <c r="M26" s="34">
        <v>-2</v>
      </c>
      <c r="N26" s="35">
        <v>0</v>
      </c>
      <c r="O26" s="35">
        <v>-4.5529999999999999</v>
      </c>
      <c r="P26" s="35">
        <v>-4.5529999999999999</v>
      </c>
      <c r="Q26" s="35">
        <v>-4.5529999999999999</v>
      </c>
      <c r="R26" s="35">
        <v>0.63741999999999999</v>
      </c>
      <c r="S26" s="35">
        <v>-3.9155799999999998</v>
      </c>
      <c r="T26" s="36">
        <v>0</v>
      </c>
      <c r="U26" s="36">
        <f t="shared" si="0"/>
        <v>-3.9155799999999998</v>
      </c>
    </row>
    <row r="27" spans="1:21" ht="13" customHeight="1">
      <c r="A27" t="s">
        <v>80</v>
      </c>
      <c r="B27" t="s">
        <v>322</v>
      </c>
      <c r="C27" t="s">
        <v>323</v>
      </c>
      <c r="D27" t="s">
        <v>324</v>
      </c>
      <c r="E27" t="s">
        <v>56</v>
      </c>
      <c r="F27" t="s">
        <v>84</v>
      </c>
      <c r="G27" t="s">
        <v>325</v>
      </c>
      <c r="H27" t="s">
        <v>326</v>
      </c>
      <c r="I27" t="s">
        <v>60</v>
      </c>
      <c r="K27" s="34">
        <v>0</v>
      </c>
      <c r="L27" s="34">
        <v>-2</v>
      </c>
      <c r="M27" s="34">
        <v>-2</v>
      </c>
      <c r="N27">
        <v>0</v>
      </c>
      <c r="O27" s="35">
        <v>-16.983000000000001</v>
      </c>
      <c r="P27" s="35">
        <v>-16.983000000000001</v>
      </c>
      <c r="Q27" s="35">
        <v>-16.983000000000001</v>
      </c>
      <c r="R27" s="35">
        <v>2.7172800000000001</v>
      </c>
      <c r="S27" s="35">
        <v>-14.26572</v>
      </c>
      <c r="T27" s="36">
        <v>0</v>
      </c>
      <c r="U27" s="36">
        <f t="shared" si="0"/>
        <v>-14.26572</v>
      </c>
    </row>
    <row r="28" spans="1:21" ht="13" customHeight="1">
      <c r="A28" t="s">
        <v>80</v>
      </c>
      <c r="B28" t="s">
        <v>336</v>
      </c>
      <c r="C28" t="s">
        <v>323</v>
      </c>
      <c r="D28" t="s">
        <v>324</v>
      </c>
      <c r="E28" t="s">
        <v>56</v>
      </c>
      <c r="F28" t="s">
        <v>57</v>
      </c>
      <c r="G28" t="s">
        <v>337</v>
      </c>
      <c r="H28" t="s">
        <v>76</v>
      </c>
      <c r="I28" t="s">
        <v>60</v>
      </c>
      <c r="K28" s="34">
        <v>0</v>
      </c>
      <c r="L28" s="34">
        <v>-2</v>
      </c>
      <c r="M28" s="34">
        <v>-2</v>
      </c>
      <c r="N28">
        <v>0</v>
      </c>
      <c r="O28" s="35">
        <v>-13.26</v>
      </c>
      <c r="P28" s="35">
        <v>-13.26</v>
      </c>
      <c r="Q28" s="35">
        <v>-13.26</v>
      </c>
      <c r="R28" s="35">
        <v>2.1215999999999999</v>
      </c>
      <c r="S28" s="35">
        <v>-11.138400000000001</v>
      </c>
      <c r="T28" s="36">
        <v>0</v>
      </c>
      <c r="U28" s="36">
        <f t="shared" si="0"/>
        <v>-11.138400000000001</v>
      </c>
    </row>
    <row r="29" spans="1:21" ht="13" customHeight="1">
      <c r="A29" t="s">
        <v>80</v>
      </c>
      <c r="B29" t="s">
        <v>200</v>
      </c>
      <c r="C29" t="s">
        <v>143</v>
      </c>
      <c r="D29" t="s">
        <v>201</v>
      </c>
      <c r="E29" t="s">
        <v>56</v>
      </c>
      <c r="F29" t="s">
        <v>57</v>
      </c>
      <c r="G29" t="s">
        <v>202</v>
      </c>
      <c r="H29" t="s">
        <v>59</v>
      </c>
      <c r="I29" t="s">
        <v>60</v>
      </c>
      <c r="K29" s="34">
        <v>0</v>
      </c>
      <c r="L29" s="34">
        <v>-2</v>
      </c>
      <c r="M29" s="34">
        <v>-2</v>
      </c>
      <c r="N29">
        <v>0</v>
      </c>
      <c r="O29" s="35">
        <v>-11.393700000000001</v>
      </c>
      <c r="P29" s="35">
        <v>-11.393700000000001</v>
      </c>
      <c r="Q29" s="35">
        <v>-11.393700000000001</v>
      </c>
      <c r="R29" s="35">
        <v>1.8229919999999999</v>
      </c>
      <c r="S29" s="35">
        <v>-9.5707079999999998</v>
      </c>
      <c r="T29" s="36">
        <v>0</v>
      </c>
      <c r="U29" s="36">
        <f t="shared" si="0"/>
        <v>-9.5707079999999998</v>
      </c>
    </row>
    <row r="30" spans="1:21" ht="13" customHeight="1">
      <c r="A30" t="s">
        <v>80</v>
      </c>
      <c r="B30" t="s">
        <v>200</v>
      </c>
      <c r="C30" t="s">
        <v>143</v>
      </c>
      <c r="D30" t="s">
        <v>201</v>
      </c>
      <c r="E30" t="s">
        <v>56</v>
      </c>
      <c r="F30" t="s">
        <v>57</v>
      </c>
      <c r="G30" t="s">
        <v>202</v>
      </c>
      <c r="H30" t="s">
        <v>59</v>
      </c>
      <c r="I30" t="s">
        <v>60</v>
      </c>
      <c r="J30" t="s">
        <v>203</v>
      </c>
      <c r="K30" s="34">
        <v>0</v>
      </c>
      <c r="L30" s="34">
        <v>-2</v>
      </c>
      <c r="M30" s="34">
        <v>-2</v>
      </c>
      <c r="N30" s="35">
        <v>0</v>
      </c>
      <c r="O30" s="35">
        <v>-11.393700000000001</v>
      </c>
      <c r="P30" s="35">
        <v>-11.393700000000001</v>
      </c>
      <c r="Q30" s="35">
        <v>-11.393700000000001</v>
      </c>
      <c r="R30" s="35">
        <v>1.595118</v>
      </c>
      <c r="S30" s="35">
        <v>-9.7985819999999997</v>
      </c>
      <c r="T30" s="36">
        <v>0</v>
      </c>
      <c r="U30" s="36">
        <f t="shared" si="0"/>
        <v>-9.7985819999999997</v>
      </c>
    </row>
    <row r="31" spans="1:21" ht="13" customHeight="1">
      <c r="A31" t="s">
        <v>80</v>
      </c>
      <c r="B31" t="s">
        <v>200</v>
      </c>
      <c r="C31" t="s">
        <v>143</v>
      </c>
      <c r="D31" t="s">
        <v>201</v>
      </c>
      <c r="E31" t="s">
        <v>56</v>
      </c>
      <c r="F31" t="s">
        <v>57</v>
      </c>
      <c r="G31" t="s">
        <v>202</v>
      </c>
      <c r="H31" t="s">
        <v>59</v>
      </c>
      <c r="I31" t="s">
        <v>60</v>
      </c>
      <c r="K31" s="34">
        <v>0</v>
      </c>
      <c r="L31" s="34">
        <v>-2</v>
      </c>
      <c r="M31" s="34">
        <v>-2</v>
      </c>
      <c r="N31" s="35">
        <v>0</v>
      </c>
      <c r="O31" s="35">
        <v>-11.393700000000001</v>
      </c>
      <c r="P31" s="35">
        <v>-11.393700000000001</v>
      </c>
      <c r="Q31" s="35">
        <v>-11.393700000000001</v>
      </c>
      <c r="R31" s="35">
        <v>1.595118</v>
      </c>
      <c r="S31" s="35">
        <v>-9.7985819999999997</v>
      </c>
      <c r="T31" s="36">
        <v>0</v>
      </c>
      <c r="U31" s="36">
        <f t="shared" si="0"/>
        <v>-9.7985819999999997</v>
      </c>
    </row>
    <row r="32" spans="1:21" ht="13" customHeight="1">
      <c r="A32" t="s">
        <v>405</v>
      </c>
      <c r="B32" t="s">
        <v>442</v>
      </c>
      <c r="C32" t="s">
        <v>96</v>
      </c>
      <c r="D32" t="s">
        <v>412</v>
      </c>
      <c r="E32" t="s">
        <v>56</v>
      </c>
      <c r="F32" t="s">
        <v>84</v>
      </c>
      <c r="G32" t="s">
        <v>443</v>
      </c>
      <c r="H32" t="s">
        <v>365</v>
      </c>
      <c r="I32" t="s">
        <v>60</v>
      </c>
      <c r="K32" s="34">
        <v>0</v>
      </c>
      <c r="L32" s="34">
        <v>-2</v>
      </c>
      <c r="M32" s="34">
        <v>-2</v>
      </c>
      <c r="N32">
        <v>0</v>
      </c>
      <c r="O32" s="35">
        <v>-15.215</v>
      </c>
      <c r="P32" s="35">
        <v>-15.215</v>
      </c>
      <c r="Q32" s="35">
        <v>-15.215</v>
      </c>
      <c r="R32" s="35">
        <v>2.4344000000000001</v>
      </c>
      <c r="S32" s="35">
        <v>-12.7806</v>
      </c>
      <c r="T32" s="36">
        <v>0</v>
      </c>
      <c r="U32" s="36">
        <f t="shared" si="0"/>
        <v>-12.7806</v>
      </c>
    </row>
    <row r="33" spans="1:21" ht="13" customHeight="1">
      <c r="A33" t="s">
        <v>405</v>
      </c>
      <c r="B33" t="s">
        <v>430</v>
      </c>
      <c r="C33" t="s">
        <v>426</v>
      </c>
      <c r="D33" t="s">
        <v>427</v>
      </c>
      <c r="E33" t="s">
        <v>56</v>
      </c>
      <c r="F33" t="s">
        <v>84</v>
      </c>
      <c r="G33" t="s">
        <v>431</v>
      </c>
      <c r="H33" t="s">
        <v>59</v>
      </c>
      <c r="I33" t="s">
        <v>60</v>
      </c>
      <c r="J33" t="s">
        <v>432</v>
      </c>
      <c r="K33" s="34">
        <v>0</v>
      </c>
      <c r="L33" s="34">
        <v>-2</v>
      </c>
      <c r="M33" s="34">
        <v>-2</v>
      </c>
      <c r="N33" s="35">
        <v>0</v>
      </c>
      <c r="O33" s="35">
        <v>-16.280799999999999</v>
      </c>
      <c r="P33" s="35">
        <v>-16.280799999999999</v>
      </c>
      <c r="Q33" s="35">
        <v>-16.280799999999999</v>
      </c>
      <c r="R33" s="35">
        <v>2.279312</v>
      </c>
      <c r="S33" s="35">
        <v>-14.001488</v>
      </c>
      <c r="T33" s="36">
        <v>0</v>
      </c>
      <c r="U33" s="36">
        <f t="shared" si="0"/>
        <v>-14.001488</v>
      </c>
    </row>
    <row r="34" spans="1:21" ht="13" customHeight="1">
      <c r="A34" t="s">
        <v>80</v>
      </c>
      <c r="B34" t="s">
        <v>394</v>
      </c>
      <c r="C34" t="s">
        <v>193</v>
      </c>
      <c r="D34" t="s">
        <v>395</v>
      </c>
      <c r="E34" t="s">
        <v>56</v>
      </c>
      <c r="F34" t="s">
        <v>84</v>
      </c>
      <c r="G34" t="s">
        <v>396</v>
      </c>
      <c r="H34" t="s">
        <v>397</v>
      </c>
      <c r="I34" t="s">
        <v>60</v>
      </c>
      <c r="K34" s="34">
        <v>0</v>
      </c>
      <c r="L34" s="34">
        <v>-2</v>
      </c>
      <c r="M34" s="34">
        <v>-2</v>
      </c>
      <c r="N34">
        <v>0</v>
      </c>
      <c r="O34" s="35">
        <v>-15.215</v>
      </c>
      <c r="P34" s="35">
        <v>-15.215</v>
      </c>
      <c r="Q34" s="35">
        <v>-15.215</v>
      </c>
      <c r="R34" s="35">
        <v>2.4344000000000001</v>
      </c>
      <c r="S34" s="35">
        <v>-12.7806</v>
      </c>
      <c r="T34" s="36">
        <v>0</v>
      </c>
      <c r="U34" s="36">
        <f t="shared" si="0"/>
        <v>-12.7806</v>
      </c>
    </row>
    <row r="35" spans="1:21" ht="13" customHeight="1">
      <c r="A35" t="s">
        <v>80</v>
      </c>
      <c r="B35" t="s">
        <v>258</v>
      </c>
      <c r="C35" t="s">
        <v>205</v>
      </c>
      <c r="D35" t="s">
        <v>259</v>
      </c>
      <c r="E35" t="s">
        <v>56</v>
      </c>
      <c r="F35" t="s">
        <v>57</v>
      </c>
      <c r="G35" t="s">
        <v>260</v>
      </c>
      <c r="H35" t="s">
        <v>59</v>
      </c>
      <c r="I35" t="s">
        <v>60</v>
      </c>
      <c r="K35" s="34">
        <v>0</v>
      </c>
      <c r="L35" s="34">
        <v>-2</v>
      </c>
      <c r="M35" s="34">
        <v>-2</v>
      </c>
      <c r="N35">
        <v>0</v>
      </c>
      <c r="O35" s="35">
        <v>-11.3285</v>
      </c>
      <c r="P35" s="35">
        <v>-11.3285</v>
      </c>
      <c r="Q35" s="35">
        <v>-11.3285</v>
      </c>
      <c r="R35" s="35">
        <v>1.8125599999999999</v>
      </c>
      <c r="S35" s="35">
        <v>-9.5159400000000005</v>
      </c>
      <c r="T35" s="36">
        <v>0</v>
      </c>
      <c r="U35" s="36">
        <f t="shared" si="0"/>
        <v>-9.5159400000000005</v>
      </c>
    </row>
    <row r="36" spans="1:21" ht="13" customHeight="1">
      <c r="A36" t="s">
        <v>80</v>
      </c>
      <c r="B36" t="s">
        <v>307</v>
      </c>
      <c r="C36" t="s">
        <v>205</v>
      </c>
      <c r="D36" t="s">
        <v>206</v>
      </c>
      <c r="E36" t="s">
        <v>56</v>
      </c>
      <c r="F36" t="s">
        <v>84</v>
      </c>
      <c r="G36" t="s">
        <v>308</v>
      </c>
      <c r="H36" t="s">
        <v>59</v>
      </c>
      <c r="I36" t="s">
        <v>60</v>
      </c>
      <c r="K36" s="34">
        <v>0</v>
      </c>
      <c r="L36" s="34">
        <v>-2</v>
      </c>
      <c r="M36" s="34">
        <v>-2</v>
      </c>
      <c r="N36">
        <v>0</v>
      </c>
      <c r="O36" s="35">
        <v>-14.5885</v>
      </c>
      <c r="P36" s="35">
        <v>-14.5885</v>
      </c>
      <c r="Q36" s="35">
        <v>-14.5885</v>
      </c>
      <c r="R36" s="35">
        <v>2.3341599999999998</v>
      </c>
      <c r="S36" s="35">
        <v>-12.254339999999999</v>
      </c>
      <c r="T36" s="36">
        <v>0</v>
      </c>
      <c r="U36" s="36">
        <f t="shared" si="0"/>
        <v>-12.254339999999999</v>
      </c>
    </row>
    <row r="37" spans="1:21" ht="13" customHeight="1">
      <c r="A37" t="s">
        <v>80</v>
      </c>
      <c r="B37" t="s">
        <v>284</v>
      </c>
      <c r="C37" t="s">
        <v>88</v>
      </c>
      <c r="D37" t="s">
        <v>153</v>
      </c>
      <c r="E37" t="s">
        <v>56</v>
      </c>
      <c r="F37" t="s">
        <v>57</v>
      </c>
      <c r="G37" t="s">
        <v>285</v>
      </c>
      <c r="H37" t="s">
        <v>59</v>
      </c>
      <c r="I37" t="s">
        <v>60</v>
      </c>
      <c r="K37" s="34">
        <v>0</v>
      </c>
      <c r="L37" s="34">
        <v>-2</v>
      </c>
      <c r="M37" s="34">
        <v>-2</v>
      </c>
      <c r="N37">
        <v>0</v>
      </c>
      <c r="O37" s="35">
        <v>-11.393700000000001</v>
      </c>
      <c r="P37" s="35">
        <v>-11.393700000000001</v>
      </c>
      <c r="Q37" s="35">
        <v>-11.393700000000001</v>
      </c>
      <c r="R37" s="35">
        <v>1.8229919999999999</v>
      </c>
      <c r="S37" s="35">
        <v>-9.5707079999999998</v>
      </c>
      <c r="T37" s="36">
        <v>0</v>
      </c>
      <c r="U37" s="36">
        <f t="shared" si="0"/>
        <v>-9.5707079999999998</v>
      </c>
    </row>
    <row r="38" spans="1:21" ht="13" customHeight="1">
      <c r="A38" t="s">
        <v>80</v>
      </c>
      <c r="B38" t="s">
        <v>164</v>
      </c>
      <c r="C38" t="s">
        <v>88</v>
      </c>
      <c r="D38" t="s">
        <v>165</v>
      </c>
      <c r="E38" t="s">
        <v>56</v>
      </c>
      <c r="F38" t="s">
        <v>57</v>
      </c>
      <c r="G38" t="s">
        <v>166</v>
      </c>
      <c r="H38" t="s">
        <v>59</v>
      </c>
      <c r="I38" t="s">
        <v>60</v>
      </c>
      <c r="K38" s="34">
        <v>0</v>
      </c>
      <c r="L38" s="34">
        <v>-2</v>
      </c>
      <c r="M38" s="34">
        <v>-2</v>
      </c>
      <c r="N38">
        <v>0</v>
      </c>
      <c r="O38" s="35">
        <v>-11.393700000000001</v>
      </c>
      <c r="P38" s="35">
        <v>-11.393700000000001</v>
      </c>
      <c r="Q38" s="35">
        <v>-11.393700000000001</v>
      </c>
      <c r="R38" s="35">
        <v>1.8229919999999999</v>
      </c>
      <c r="S38" s="35">
        <v>-9.5707079999999998</v>
      </c>
      <c r="T38" s="36">
        <v>0</v>
      </c>
      <c r="U38" s="36">
        <f t="shared" si="0"/>
        <v>-9.5707079999999998</v>
      </c>
    </row>
    <row r="39" spans="1:21" ht="13" customHeight="1">
      <c r="A39" t="s">
        <v>80</v>
      </c>
      <c r="B39" t="s">
        <v>175</v>
      </c>
      <c r="C39" t="s">
        <v>88</v>
      </c>
      <c r="D39" t="s">
        <v>172</v>
      </c>
      <c r="E39" t="s">
        <v>56</v>
      </c>
      <c r="F39" t="s">
        <v>84</v>
      </c>
      <c r="G39" t="s">
        <v>176</v>
      </c>
      <c r="H39" t="s">
        <v>59</v>
      </c>
      <c r="I39" t="s">
        <v>60</v>
      </c>
      <c r="K39" s="34">
        <v>0</v>
      </c>
      <c r="L39" s="34">
        <v>-2</v>
      </c>
      <c r="M39" s="34">
        <v>-2</v>
      </c>
      <c r="N39">
        <v>0</v>
      </c>
      <c r="O39" s="35">
        <v>-17.913699999999999</v>
      </c>
      <c r="P39" s="35">
        <v>-17.913699999999999</v>
      </c>
      <c r="Q39" s="35">
        <v>-17.913699999999999</v>
      </c>
      <c r="R39" s="35">
        <v>2.8661919999999999</v>
      </c>
      <c r="S39" s="35">
        <v>-15.047508000000001</v>
      </c>
      <c r="T39" s="36">
        <v>0</v>
      </c>
      <c r="U39" s="36">
        <f t="shared" si="0"/>
        <v>-15.047508000000001</v>
      </c>
    </row>
    <row r="40" spans="1:21" ht="13" customHeight="1">
      <c r="A40" t="s">
        <v>80</v>
      </c>
      <c r="B40" t="s">
        <v>175</v>
      </c>
      <c r="C40" t="s">
        <v>88</v>
      </c>
      <c r="D40" t="s">
        <v>172</v>
      </c>
      <c r="E40" t="s">
        <v>56</v>
      </c>
      <c r="F40" t="s">
        <v>84</v>
      </c>
      <c r="G40" t="s">
        <v>176</v>
      </c>
      <c r="H40" t="s">
        <v>59</v>
      </c>
      <c r="I40" t="s">
        <v>60</v>
      </c>
      <c r="K40" s="34">
        <v>0</v>
      </c>
      <c r="L40" s="34">
        <v>-2</v>
      </c>
      <c r="M40" s="34">
        <v>-2</v>
      </c>
      <c r="N40">
        <v>0</v>
      </c>
      <c r="O40" s="35">
        <v>-17.913699999999999</v>
      </c>
      <c r="P40" s="35">
        <v>-17.913699999999999</v>
      </c>
      <c r="Q40" s="35">
        <v>-17.913699999999999</v>
      </c>
      <c r="R40" s="35">
        <v>2.8661919999999999</v>
      </c>
      <c r="S40" s="35">
        <v>-15.047508000000001</v>
      </c>
      <c r="T40" s="36">
        <v>0</v>
      </c>
      <c r="U40" s="36">
        <f t="shared" si="0"/>
        <v>-15.047508000000001</v>
      </c>
    </row>
    <row r="41" spans="1:21" ht="13" customHeight="1">
      <c r="A41" t="s">
        <v>80</v>
      </c>
      <c r="B41" t="s">
        <v>164</v>
      </c>
      <c r="C41" t="s">
        <v>88</v>
      </c>
      <c r="D41" t="s">
        <v>165</v>
      </c>
      <c r="E41" t="s">
        <v>56</v>
      </c>
      <c r="F41" t="s">
        <v>57</v>
      </c>
      <c r="G41" t="s">
        <v>166</v>
      </c>
      <c r="H41" t="s">
        <v>340</v>
      </c>
      <c r="I41" t="s">
        <v>60</v>
      </c>
      <c r="K41" s="34">
        <v>0</v>
      </c>
      <c r="L41" s="34">
        <v>-2</v>
      </c>
      <c r="M41" s="34">
        <v>-2</v>
      </c>
      <c r="N41">
        <v>0</v>
      </c>
      <c r="O41" s="35">
        <v>-12.56</v>
      </c>
      <c r="P41" s="35">
        <v>-12.56</v>
      </c>
      <c r="Q41" s="35">
        <v>-12.56</v>
      </c>
      <c r="R41" s="35">
        <v>2.0095999999999998</v>
      </c>
      <c r="S41" s="35">
        <v>-10.5504</v>
      </c>
      <c r="T41" s="36">
        <v>0</v>
      </c>
      <c r="U41" s="36">
        <f t="shared" si="0"/>
        <v>-10.5504</v>
      </c>
    </row>
    <row r="42" spans="1:21" ht="13" customHeight="1">
      <c r="A42" t="s">
        <v>80</v>
      </c>
      <c r="B42" t="s">
        <v>171</v>
      </c>
      <c r="C42" t="s">
        <v>88</v>
      </c>
      <c r="D42" t="s">
        <v>172</v>
      </c>
      <c r="E42" t="s">
        <v>56</v>
      </c>
      <c r="F42" t="s">
        <v>57</v>
      </c>
      <c r="G42" t="s">
        <v>173</v>
      </c>
      <c r="H42" t="s">
        <v>76</v>
      </c>
      <c r="I42" t="s">
        <v>60</v>
      </c>
      <c r="K42" s="34">
        <v>0</v>
      </c>
      <c r="L42" s="34">
        <v>-2</v>
      </c>
      <c r="M42" s="34">
        <v>-2</v>
      </c>
      <c r="N42">
        <v>0</v>
      </c>
      <c r="O42" s="35">
        <v>-6.28</v>
      </c>
      <c r="P42" s="35">
        <v>-6.28</v>
      </c>
      <c r="Q42" s="35">
        <v>-6.28</v>
      </c>
      <c r="R42" s="35">
        <v>1.0047999999999999</v>
      </c>
      <c r="S42" s="35">
        <v>-5.2751999999999999</v>
      </c>
      <c r="T42" s="36">
        <v>0</v>
      </c>
      <c r="U42" s="36">
        <f t="shared" si="0"/>
        <v>-5.2751999999999999</v>
      </c>
    </row>
    <row r="43" spans="1:21" ht="13" customHeight="1">
      <c r="A43" t="s">
        <v>80</v>
      </c>
      <c r="B43" t="s">
        <v>152</v>
      </c>
      <c r="C43" t="s">
        <v>88</v>
      </c>
      <c r="D43" t="s">
        <v>153</v>
      </c>
      <c r="E43" t="s">
        <v>56</v>
      </c>
      <c r="F43" t="s">
        <v>84</v>
      </c>
      <c r="G43" t="s">
        <v>154</v>
      </c>
      <c r="H43" t="s">
        <v>365</v>
      </c>
      <c r="I43" t="s">
        <v>60</v>
      </c>
      <c r="K43" s="34">
        <v>0</v>
      </c>
      <c r="L43" s="34">
        <v>-2</v>
      </c>
      <c r="M43" s="34">
        <v>-2</v>
      </c>
      <c r="N43">
        <v>0</v>
      </c>
      <c r="O43" s="35">
        <v>-18.683</v>
      </c>
      <c r="P43" s="35">
        <v>-18.683</v>
      </c>
      <c r="Q43" s="35">
        <v>-18.683</v>
      </c>
      <c r="R43" s="35">
        <v>2.9892799999999999</v>
      </c>
      <c r="S43" s="35">
        <v>-15.693720000000001</v>
      </c>
      <c r="T43" s="36">
        <v>0</v>
      </c>
      <c r="U43" s="36">
        <f t="shared" si="0"/>
        <v>-15.693720000000001</v>
      </c>
    </row>
    <row r="44" spans="1:21" ht="13" customHeight="1">
      <c r="A44" t="s">
        <v>80</v>
      </c>
      <c r="B44" t="s">
        <v>152</v>
      </c>
      <c r="C44" t="s">
        <v>88</v>
      </c>
      <c r="D44" t="s">
        <v>153</v>
      </c>
      <c r="E44" t="s">
        <v>56</v>
      </c>
      <c r="F44" t="s">
        <v>84</v>
      </c>
      <c r="G44" t="s">
        <v>154</v>
      </c>
      <c r="H44" t="s">
        <v>59</v>
      </c>
      <c r="I44" t="s">
        <v>60</v>
      </c>
      <c r="K44" s="34">
        <v>0</v>
      </c>
      <c r="L44" s="34">
        <v>-2</v>
      </c>
      <c r="M44" s="34">
        <v>-2</v>
      </c>
      <c r="N44" s="35">
        <v>0</v>
      </c>
      <c r="O44" s="35">
        <v>-17.913599999999999</v>
      </c>
      <c r="P44" s="35">
        <v>-17.913599999999999</v>
      </c>
      <c r="Q44" s="35">
        <v>-17.913599999999999</v>
      </c>
      <c r="R44" s="35">
        <v>2.5079039999999999</v>
      </c>
      <c r="S44" s="35">
        <v>-15.405696000000001</v>
      </c>
      <c r="T44" s="36">
        <v>0</v>
      </c>
      <c r="U44" s="36">
        <f t="shared" si="0"/>
        <v>-15.405696000000001</v>
      </c>
    </row>
    <row r="45" spans="1:21" ht="13" customHeight="1">
      <c r="A45" t="s">
        <v>80</v>
      </c>
      <c r="B45" t="s">
        <v>152</v>
      </c>
      <c r="C45" t="s">
        <v>88</v>
      </c>
      <c r="D45" t="s">
        <v>153</v>
      </c>
      <c r="E45" t="s">
        <v>56</v>
      </c>
      <c r="F45" t="s">
        <v>84</v>
      </c>
      <c r="G45" t="s">
        <v>154</v>
      </c>
      <c r="H45" t="s">
        <v>59</v>
      </c>
      <c r="I45" t="s">
        <v>60</v>
      </c>
      <c r="K45" s="34">
        <v>1</v>
      </c>
      <c r="L45" s="34">
        <v>-2</v>
      </c>
      <c r="M45" s="34">
        <v>-1</v>
      </c>
      <c r="N45">
        <v>0</v>
      </c>
      <c r="O45" s="35">
        <v>-8.9568499999999993</v>
      </c>
      <c r="P45" s="35">
        <v>-8.9568499999999993</v>
      </c>
      <c r="Q45" s="35">
        <v>-8.9568499999999993</v>
      </c>
      <c r="R45" s="35">
        <v>1.4330959999999999</v>
      </c>
      <c r="S45" s="35">
        <v>-7.5237540000000003</v>
      </c>
      <c r="T45" s="36">
        <v>0</v>
      </c>
      <c r="U45" s="36">
        <f t="shared" si="0"/>
        <v>-7.5237540000000003</v>
      </c>
    </row>
    <row r="46" spans="1:21" ht="13" customHeight="1">
      <c r="A46" t="s">
        <v>80</v>
      </c>
      <c r="B46" t="s">
        <v>171</v>
      </c>
      <c r="C46" t="s">
        <v>88</v>
      </c>
      <c r="D46" t="s">
        <v>172</v>
      </c>
      <c r="E46" t="s">
        <v>56</v>
      </c>
      <c r="F46" t="s">
        <v>57</v>
      </c>
      <c r="G46" t="s">
        <v>173</v>
      </c>
      <c r="H46" t="s">
        <v>59</v>
      </c>
      <c r="I46" t="s">
        <v>60</v>
      </c>
      <c r="K46" s="34">
        <v>1</v>
      </c>
      <c r="L46" s="34">
        <v>-2</v>
      </c>
      <c r="M46" s="34">
        <v>-1</v>
      </c>
      <c r="N46">
        <v>0</v>
      </c>
      <c r="O46" s="35">
        <v>-5.66425</v>
      </c>
      <c r="P46" s="35">
        <v>-5.66425</v>
      </c>
      <c r="Q46" s="35">
        <v>-5.66425</v>
      </c>
      <c r="R46" s="35">
        <v>0.90627999999999997</v>
      </c>
      <c r="S46" s="35">
        <v>-4.7579700000000003</v>
      </c>
      <c r="T46" s="36">
        <v>0</v>
      </c>
      <c r="U46" s="36">
        <f t="shared" si="0"/>
        <v>-4.7579700000000003</v>
      </c>
    </row>
    <row r="47" spans="1:21" ht="13" customHeight="1">
      <c r="A47" t="s">
        <v>80</v>
      </c>
      <c r="B47" t="s">
        <v>105</v>
      </c>
      <c r="C47" t="s">
        <v>106</v>
      </c>
      <c r="D47" t="s">
        <v>107</v>
      </c>
      <c r="E47" t="s">
        <v>56</v>
      </c>
      <c r="F47" t="s">
        <v>57</v>
      </c>
      <c r="G47" t="s">
        <v>108</v>
      </c>
      <c r="H47" t="s">
        <v>59</v>
      </c>
      <c r="I47" t="s">
        <v>60</v>
      </c>
      <c r="K47" s="34">
        <v>0</v>
      </c>
      <c r="L47" s="34">
        <v>-1</v>
      </c>
      <c r="M47" s="34">
        <v>-1</v>
      </c>
      <c r="N47">
        <v>0</v>
      </c>
      <c r="O47" s="35">
        <v>-1.8929</v>
      </c>
      <c r="P47" s="35">
        <v>-1.8929</v>
      </c>
      <c r="Q47" s="35">
        <v>-1.8929</v>
      </c>
      <c r="R47" s="35">
        <v>0.30286400000000002</v>
      </c>
      <c r="S47" s="35">
        <v>-1.590036</v>
      </c>
      <c r="T47" s="36">
        <v>0</v>
      </c>
      <c r="U47" s="36">
        <f t="shared" si="0"/>
        <v>-1.590036</v>
      </c>
    </row>
    <row r="48" spans="1:21" ht="13" customHeight="1">
      <c r="A48" t="s">
        <v>80</v>
      </c>
      <c r="B48" t="s">
        <v>105</v>
      </c>
      <c r="C48" t="s">
        <v>106</v>
      </c>
      <c r="D48" t="s">
        <v>107</v>
      </c>
      <c r="E48" t="s">
        <v>56</v>
      </c>
      <c r="F48" t="s">
        <v>57</v>
      </c>
      <c r="G48" t="s">
        <v>108</v>
      </c>
      <c r="H48" t="s">
        <v>59</v>
      </c>
      <c r="I48" t="s">
        <v>60</v>
      </c>
      <c r="K48" s="34">
        <v>0</v>
      </c>
      <c r="L48" s="34">
        <v>-1</v>
      </c>
      <c r="M48" s="34">
        <v>-1</v>
      </c>
      <c r="N48">
        <v>0</v>
      </c>
      <c r="O48" s="35">
        <v>-1.8929</v>
      </c>
      <c r="P48" s="35">
        <v>-1.8929</v>
      </c>
      <c r="Q48" s="35">
        <v>-1.8929</v>
      </c>
      <c r="R48" s="35">
        <v>0.30286400000000002</v>
      </c>
      <c r="S48" s="35">
        <v>-1.590036</v>
      </c>
      <c r="T48" s="36">
        <v>0</v>
      </c>
      <c r="U48" s="36">
        <f t="shared" si="0"/>
        <v>-1.590036</v>
      </c>
    </row>
    <row r="49" spans="1:21" ht="13" customHeight="1">
      <c r="A49" t="s">
        <v>80</v>
      </c>
      <c r="B49" t="s">
        <v>105</v>
      </c>
      <c r="C49" t="s">
        <v>106</v>
      </c>
      <c r="D49" t="s">
        <v>107</v>
      </c>
      <c r="E49" t="s">
        <v>56</v>
      </c>
      <c r="F49" t="s">
        <v>57</v>
      </c>
      <c r="G49" t="s">
        <v>108</v>
      </c>
      <c r="H49" t="s">
        <v>59</v>
      </c>
      <c r="I49" t="s">
        <v>60</v>
      </c>
      <c r="J49" t="s">
        <v>109</v>
      </c>
      <c r="K49" s="34">
        <v>0</v>
      </c>
      <c r="L49" s="34">
        <v>-1</v>
      </c>
      <c r="M49" s="34">
        <v>-1</v>
      </c>
      <c r="N49" s="35">
        <v>0</v>
      </c>
      <c r="O49" s="35">
        <v>-2.2528999999999999</v>
      </c>
      <c r="P49" s="35">
        <v>-2.2528999999999999</v>
      </c>
      <c r="Q49" s="35">
        <v>-2.2528999999999999</v>
      </c>
      <c r="R49" s="35">
        <v>0.31540600000000002</v>
      </c>
      <c r="S49" s="35">
        <v>-1.937494</v>
      </c>
      <c r="T49" s="36">
        <v>0</v>
      </c>
      <c r="U49" s="36">
        <f t="shared" si="0"/>
        <v>-1.937494</v>
      </c>
    </row>
    <row r="50" spans="1:21" ht="13" customHeight="1">
      <c r="A50" t="s">
        <v>80</v>
      </c>
      <c r="B50" t="s">
        <v>346</v>
      </c>
      <c r="C50" t="s">
        <v>347</v>
      </c>
      <c r="D50" t="s">
        <v>348</v>
      </c>
      <c r="E50" t="s">
        <v>56</v>
      </c>
      <c r="F50" t="s">
        <v>84</v>
      </c>
      <c r="G50" t="s">
        <v>349</v>
      </c>
      <c r="H50" t="s">
        <v>366</v>
      </c>
      <c r="I50" t="s">
        <v>60</v>
      </c>
      <c r="K50" s="34">
        <v>0</v>
      </c>
      <c r="L50" s="34">
        <v>-1</v>
      </c>
      <c r="M50" s="34">
        <v>-1</v>
      </c>
      <c r="N50">
        <v>0</v>
      </c>
      <c r="O50" s="35">
        <v>-8.5299999999999994</v>
      </c>
      <c r="P50" s="35">
        <v>-8.5299999999999994</v>
      </c>
      <c r="Q50" s="35">
        <v>-8.5299999999999994</v>
      </c>
      <c r="R50" s="35">
        <v>1.3648</v>
      </c>
      <c r="S50" s="35">
        <v>-7.1651999999999996</v>
      </c>
      <c r="T50" s="36">
        <v>0</v>
      </c>
      <c r="U50" s="36">
        <f t="shared" si="0"/>
        <v>-7.1651999999999996</v>
      </c>
    </row>
    <row r="51" spans="1:21" ht="13" customHeight="1">
      <c r="A51" t="s">
        <v>80</v>
      </c>
      <c r="B51" t="s">
        <v>346</v>
      </c>
      <c r="C51" t="s">
        <v>347</v>
      </c>
      <c r="D51" t="s">
        <v>348</v>
      </c>
      <c r="E51" t="s">
        <v>56</v>
      </c>
      <c r="F51" t="s">
        <v>84</v>
      </c>
      <c r="G51" t="s">
        <v>349</v>
      </c>
      <c r="H51" t="s">
        <v>378</v>
      </c>
      <c r="I51" t="s">
        <v>60</v>
      </c>
      <c r="K51" s="34">
        <v>0</v>
      </c>
      <c r="L51" s="34">
        <v>-1</v>
      </c>
      <c r="M51" s="34">
        <v>-1</v>
      </c>
      <c r="N51">
        <v>0</v>
      </c>
      <c r="O51" s="35">
        <v>-9.5299999999999994</v>
      </c>
      <c r="P51" s="35">
        <v>-9.5299999999999994</v>
      </c>
      <c r="Q51" s="35">
        <v>-9.5299999999999994</v>
      </c>
      <c r="R51" s="35">
        <v>1.5247999999999999</v>
      </c>
      <c r="S51" s="35">
        <v>-8.0052000000000003</v>
      </c>
      <c r="T51" s="36">
        <v>0</v>
      </c>
      <c r="U51" s="36">
        <f t="shared" si="0"/>
        <v>-8.0052000000000003</v>
      </c>
    </row>
    <row r="52" spans="1:21" ht="13" customHeight="1">
      <c r="A52" t="s">
        <v>80</v>
      </c>
      <c r="B52" t="s">
        <v>346</v>
      </c>
      <c r="C52" t="s">
        <v>347</v>
      </c>
      <c r="D52" t="s">
        <v>348</v>
      </c>
      <c r="E52" t="s">
        <v>56</v>
      </c>
      <c r="F52" t="s">
        <v>84</v>
      </c>
      <c r="G52" t="s">
        <v>349</v>
      </c>
      <c r="H52" t="s">
        <v>393</v>
      </c>
      <c r="I52" t="s">
        <v>60</v>
      </c>
      <c r="K52" s="34">
        <v>0</v>
      </c>
      <c r="L52" s="34">
        <v>-1</v>
      </c>
      <c r="M52" s="34">
        <v>-1</v>
      </c>
      <c r="N52">
        <v>0</v>
      </c>
      <c r="O52" s="35">
        <v>-9.5299999999999994</v>
      </c>
      <c r="P52" s="35">
        <v>-9.5299999999999994</v>
      </c>
      <c r="Q52" s="35">
        <v>-9.5299999999999994</v>
      </c>
      <c r="R52" s="35">
        <v>1.5247999999999999</v>
      </c>
      <c r="S52" s="35">
        <v>-8.0052000000000003</v>
      </c>
      <c r="T52" s="36">
        <v>0</v>
      </c>
      <c r="U52" s="36">
        <f t="shared" si="0"/>
        <v>-8.0052000000000003</v>
      </c>
    </row>
    <row r="53" spans="1:21" ht="13" customHeight="1">
      <c r="A53" t="s">
        <v>80</v>
      </c>
      <c r="B53" t="s">
        <v>346</v>
      </c>
      <c r="C53" t="s">
        <v>347</v>
      </c>
      <c r="D53" t="s">
        <v>348</v>
      </c>
      <c r="E53" t="s">
        <v>56</v>
      </c>
      <c r="F53" t="s">
        <v>84</v>
      </c>
      <c r="G53" t="s">
        <v>349</v>
      </c>
      <c r="H53" t="s">
        <v>400</v>
      </c>
      <c r="I53" t="s">
        <v>60</v>
      </c>
      <c r="K53" s="34">
        <v>0</v>
      </c>
      <c r="L53" s="34">
        <v>-1</v>
      </c>
      <c r="M53" s="34">
        <v>-1</v>
      </c>
      <c r="N53">
        <v>0</v>
      </c>
      <c r="O53" s="35">
        <v>-9.5299999999999994</v>
      </c>
      <c r="P53" s="35">
        <v>-9.5299999999999994</v>
      </c>
      <c r="Q53" s="35">
        <v>-9.5299999999999994</v>
      </c>
      <c r="R53" s="35">
        <v>1.5247999999999999</v>
      </c>
      <c r="S53" s="35">
        <v>-8.0052000000000003</v>
      </c>
      <c r="T53" s="36">
        <v>0</v>
      </c>
      <c r="U53" s="36">
        <f t="shared" si="0"/>
        <v>-8.0052000000000003</v>
      </c>
    </row>
    <row r="54" spans="1:21" ht="13" customHeight="1">
      <c r="A54" t="s">
        <v>405</v>
      </c>
      <c r="B54" t="s">
        <v>433</v>
      </c>
      <c r="C54" t="s">
        <v>434</v>
      </c>
      <c r="D54" t="s">
        <v>435</v>
      </c>
      <c r="E54" t="s">
        <v>56</v>
      </c>
      <c r="F54" t="s">
        <v>84</v>
      </c>
      <c r="G54" t="s">
        <v>436</v>
      </c>
      <c r="H54" t="s">
        <v>59</v>
      </c>
      <c r="I54" t="s">
        <v>60</v>
      </c>
      <c r="J54" t="s">
        <v>437</v>
      </c>
      <c r="K54" s="34">
        <v>0</v>
      </c>
      <c r="L54" s="34">
        <v>-1</v>
      </c>
      <c r="M54" s="34">
        <v>-1</v>
      </c>
      <c r="N54" s="35">
        <v>0</v>
      </c>
      <c r="O54" s="35">
        <v>-8.1418499999999998</v>
      </c>
      <c r="P54" s="35">
        <v>-8.1418499999999998</v>
      </c>
      <c r="Q54" s="35">
        <v>-8.1418499999999998</v>
      </c>
      <c r="R54" s="35">
        <v>1.139859</v>
      </c>
      <c r="S54" s="35">
        <v>-7.0019910000000003</v>
      </c>
      <c r="T54" s="36">
        <v>0</v>
      </c>
      <c r="U54" s="36">
        <f t="shared" si="0"/>
        <v>-7.0019910000000003</v>
      </c>
    </row>
    <row r="55" spans="1:21" ht="13" customHeight="1">
      <c r="A55" t="s">
        <v>405</v>
      </c>
      <c r="B55" t="s">
        <v>433</v>
      </c>
      <c r="C55" t="s">
        <v>434</v>
      </c>
      <c r="D55" t="s">
        <v>435</v>
      </c>
      <c r="E55" t="s">
        <v>56</v>
      </c>
      <c r="F55" t="s">
        <v>84</v>
      </c>
      <c r="G55" t="s">
        <v>436</v>
      </c>
      <c r="H55" t="s">
        <v>59</v>
      </c>
      <c r="I55" t="s">
        <v>60</v>
      </c>
      <c r="K55" s="34">
        <v>0</v>
      </c>
      <c r="L55" s="34">
        <v>-1</v>
      </c>
      <c r="M55" s="34">
        <v>-1</v>
      </c>
      <c r="N55" s="35">
        <v>0</v>
      </c>
      <c r="O55" s="35">
        <v>-8.1418499999999998</v>
      </c>
      <c r="P55" s="35">
        <v>-8.1418499999999998</v>
      </c>
      <c r="Q55" s="35">
        <v>-8.1418499999999998</v>
      </c>
      <c r="R55" s="35">
        <v>1.139859</v>
      </c>
      <c r="S55" s="35">
        <v>-7.0019910000000003</v>
      </c>
      <c r="T55" s="36">
        <v>0</v>
      </c>
      <c r="U55" s="36">
        <f t="shared" si="0"/>
        <v>-7.0019910000000003</v>
      </c>
    </row>
    <row r="56" spans="1:21" ht="13" customHeight="1">
      <c r="A56" t="s">
        <v>456</v>
      </c>
      <c r="B56" t="s">
        <v>481</v>
      </c>
      <c r="C56" t="s">
        <v>482</v>
      </c>
      <c r="D56" t="s">
        <v>483</v>
      </c>
      <c r="E56" t="s">
        <v>56</v>
      </c>
      <c r="F56" t="s">
        <v>57</v>
      </c>
      <c r="G56" t="s">
        <v>484</v>
      </c>
      <c r="H56" t="s">
        <v>59</v>
      </c>
      <c r="I56" t="s">
        <v>60</v>
      </c>
      <c r="K56" s="34">
        <v>0</v>
      </c>
      <c r="L56" s="34">
        <v>-1</v>
      </c>
      <c r="M56" s="34">
        <v>-1</v>
      </c>
      <c r="N56">
        <v>0</v>
      </c>
      <c r="O56" s="35">
        <v>-2.24125</v>
      </c>
      <c r="P56" s="35">
        <v>-2.24125</v>
      </c>
      <c r="Q56" s="35">
        <v>-2.24125</v>
      </c>
      <c r="R56" s="35">
        <v>0.35859999999999997</v>
      </c>
      <c r="S56" s="35">
        <v>-1.8826499999999999</v>
      </c>
      <c r="T56" s="36">
        <v>0</v>
      </c>
      <c r="U56" s="36">
        <f t="shared" si="0"/>
        <v>-1.8826499999999999</v>
      </c>
    </row>
    <row r="57" spans="1:21" ht="13" customHeight="1">
      <c r="A57" t="s">
        <v>456</v>
      </c>
      <c r="B57" t="s">
        <v>481</v>
      </c>
      <c r="C57" t="s">
        <v>482</v>
      </c>
      <c r="D57" t="s">
        <v>483</v>
      </c>
      <c r="E57" t="s">
        <v>56</v>
      </c>
      <c r="F57" t="s">
        <v>57</v>
      </c>
      <c r="G57" t="s">
        <v>484</v>
      </c>
      <c r="H57" t="s">
        <v>59</v>
      </c>
      <c r="I57" t="s">
        <v>60</v>
      </c>
      <c r="J57" t="s">
        <v>485</v>
      </c>
      <c r="K57" s="34">
        <v>0</v>
      </c>
      <c r="L57" s="34">
        <v>-1</v>
      </c>
      <c r="M57" s="34">
        <v>-1</v>
      </c>
      <c r="N57" s="35">
        <v>0</v>
      </c>
      <c r="O57" s="35">
        <v>-2.24125</v>
      </c>
      <c r="P57" s="35">
        <v>-2.24125</v>
      </c>
      <c r="Q57" s="35">
        <v>-2.24125</v>
      </c>
      <c r="R57" s="35">
        <v>0.31377500000000003</v>
      </c>
      <c r="S57" s="35">
        <v>-1.927475</v>
      </c>
      <c r="T57" s="36">
        <v>0</v>
      </c>
      <c r="U57" s="36">
        <f t="shared" si="0"/>
        <v>-1.927475</v>
      </c>
    </row>
    <row r="58" spans="1:21" ht="13" customHeight="1">
      <c r="A58" t="s">
        <v>80</v>
      </c>
      <c r="B58" t="s">
        <v>156</v>
      </c>
      <c r="C58" t="s">
        <v>157</v>
      </c>
      <c r="D58" t="s">
        <v>158</v>
      </c>
      <c r="E58" t="s">
        <v>56</v>
      </c>
      <c r="F58" t="s">
        <v>57</v>
      </c>
      <c r="G58" t="s">
        <v>159</v>
      </c>
      <c r="H58" t="s">
        <v>59</v>
      </c>
      <c r="I58" t="s">
        <v>60</v>
      </c>
      <c r="K58" s="34">
        <v>0</v>
      </c>
      <c r="L58" s="34">
        <v>-1</v>
      </c>
      <c r="M58" s="34">
        <v>-1</v>
      </c>
      <c r="N58">
        <v>0</v>
      </c>
      <c r="O58" s="35">
        <v>-5.3391000000000002</v>
      </c>
      <c r="P58" s="35">
        <v>-5.3391000000000002</v>
      </c>
      <c r="Q58" s="35">
        <v>-5.3391000000000002</v>
      </c>
      <c r="R58" s="35">
        <v>0.85425600000000002</v>
      </c>
      <c r="S58" s="35">
        <v>-4.4848439999999998</v>
      </c>
      <c r="T58" s="36">
        <v>0</v>
      </c>
      <c r="U58" s="36">
        <f t="shared" si="0"/>
        <v>-4.4848439999999998</v>
      </c>
    </row>
    <row r="59" spans="1:21" ht="13" customHeight="1">
      <c r="A59" t="s">
        <v>80</v>
      </c>
      <c r="B59" t="s">
        <v>156</v>
      </c>
      <c r="C59" t="s">
        <v>157</v>
      </c>
      <c r="D59" t="s">
        <v>158</v>
      </c>
      <c r="E59" t="s">
        <v>56</v>
      </c>
      <c r="F59" t="s">
        <v>57</v>
      </c>
      <c r="G59" t="s">
        <v>159</v>
      </c>
      <c r="H59" t="s">
        <v>59</v>
      </c>
      <c r="I59" t="s">
        <v>60</v>
      </c>
      <c r="K59" s="34">
        <v>0</v>
      </c>
      <c r="L59" s="34">
        <v>-1</v>
      </c>
      <c r="M59" s="34">
        <v>-1</v>
      </c>
      <c r="N59">
        <v>0</v>
      </c>
      <c r="O59" s="35">
        <v>-5.3391000000000002</v>
      </c>
      <c r="P59" s="35">
        <v>-5.3391000000000002</v>
      </c>
      <c r="Q59" s="35">
        <v>-5.3391000000000002</v>
      </c>
      <c r="R59" s="35">
        <v>0.85425600000000002</v>
      </c>
      <c r="S59" s="35">
        <v>-4.4848439999999998</v>
      </c>
      <c r="T59" s="36">
        <v>0</v>
      </c>
      <c r="U59" s="36">
        <f t="shared" si="0"/>
        <v>-4.4848439999999998</v>
      </c>
    </row>
    <row r="60" spans="1:21" ht="13" customHeight="1">
      <c r="A60" t="s">
        <v>80</v>
      </c>
      <c r="B60" t="s">
        <v>156</v>
      </c>
      <c r="C60" t="s">
        <v>157</v>
      </c>
      <c r="D60" t="s">
        <v>158</v>
      </c>
      <c r="E60" t="s">
        <v>56</v>
      </c>
      <c r="F60" t="s">
        <v>57</v>
      </c>
      <c r="G60" t="s">
        <v>159</v>
      </c>
      <c r="H60" t="s">
        <v>59</v>
      </c>
      <c r="I60" t="s">
        <v>60</v>
      </c>
      <c r="K60" s="34">
        <v>0</v>
      </c>
      <c r="L60" s="34">
        <v>-1</v>
      </c>
      <c r="M60" s="34">
        <v>-1</v>
      </c>
      <c r="N60">
        <v>0</v>
      </c>
      <c r="O60" s="35">
        <v>-5.3391000000000002</v>
      </c>
      <c r="P60" s="35">
        <v>-5.3391000000000002</v>
      </c>
      <c r="Q60" s="35">
        <v>-5.3391000000000002</v>
      </c>
      <c r="R60" s="35">
        <v>0.85425600000000002</v>
      </c>
      <c r="S60" s="35">
        <v>-4.4848439999999998</v>
      </c>
      <c r="T60" s="36">
        <v>0</v>
      </c>
      <c r="U60" s="36">
        <f t="shared" si="0"/>
        <v>-4.4848439999999998</v>
      </c>
    </row>
    <row r="61" spans="1:21" ht="13" customHeight="1">
      <c r="A61" t="s">
        <v>80</v>
      </c>
      <c r="B61" t="s">
        <v>156</v>
      </c>
      <c r="C61" t="s">
        <v>157</v>
      </c>
      <c r="D61" t="s">
        <v>158</v>
      </c>
      <c r="E61" t="s">
        <v>56</v>
      </c>
      <c r="F61" t="s">
        <v>57</v>
      </c>
      <c r="G61" t="s">
        <v>159</v>
      </c>
      <c r="H61" t="s">
        <v>59</v>
      </c>
      <c r="I61" t="s">
        <v>60</v>
      </c>
      <c r="K61" s="34">
        <v>0</v>
      </c>
      <c r="L61" s="34">
        <v>-1</v>
      </c>
      <c r="M61" s="34">
        <v>-1</v>
      </c>
      <c r="N61">
        <v>0</v>
      </c>
      <c r="O61" s="35">
        <v>-5.3391000000000002</v>
      </c>
      <c r="P61" s="35">
        <v>-5.3391000000000002</v>
      </c>
      <c r="Q61" s="35">
        <v>-5.3391000000000002</v>
      </c>
      <c r="R61" s="35">
        <v>0.85425600000000002</v>
      </c>
      <c r="S61" s="35">
        <v>-4.4848439999999998</v>
      </c>
      <c r="T61" s="36">
        <v>0</v>
      </c>
      <c r="U61" s="36">
        <f t="shared" si="0"/>
        <v>-4.4848439999999998</v>
      </c>
    </row>
    <row r="62" spans="1:21" ht="13" customHeight="1">
      <c r="A62" t="s">
        <v>80</v>
      </c>
      <c r="B62" t="s">
        <v>156</v>
      </c>
      <c r="C62" t="s">
        <v>157</v>
      </c>
      <c r="D62" t="s">
        <v>158</v>
      </c>
      <c r="E62" t="s">
        <v>56</v>
      </c>
      <c r="F62" t="s">
        <v>57</v>
      </c>
      <c r="G62" t="s">
        <v>159</v>
      </c>
      <c r="H62" t="s">
        <v>59</v>
      </c>
      <c r="I62" t="s">
        <v>60</v>
      </c>
      <c r="K62" s="34">
        <v>0</v>
      </c>
      <c r="L62" s="34">
        <v>-1</v>
      </c>
      <c r="M62" s="34">
        <v>-1</v>
      </c>
      <c r="N62">
        <v>0</v>
      </c>
      <c r="O62" s="35">
        <v>-5.3391000000000002</v>
      </c>
      <c r="P62" s="35">
        <v>-5.3391000000000002</v>
      </c>
      <c r="Q62" s="35">
        <v>-5.3391000000000002</v>
      </c>
      <c r="R62" s="35">
        <v>0.85425600000000002</v>
      </c>
      <c r="S62" s="35">
        <v>-4.4848439999999998</v>
      </c>
      <c r="T62" s="36">
        <v>0</v>
      </c>
      <c r="U62" s="36">
        <f t="shared" si="0"/>
        <v>-4.4848439999999998</v>
      </c>
    </row>
    <row r="63" spans="1:21" ht="13" customHeight="1">
      <c r="A63" t="s">
        <v>80</v>
      </c>
      <c r="B63" t="s">
        <v>156</v>
      </c>
      <c r="C63" t="s">
        <v>157</v>
      </c>
      <c r="D63" t="s">
        <v>158</v>
      </c>
      <c r="E63" t="s">
        <v>56</v>
      </c>
      <c r="F63" t="s">
        <v>57</v>
      </c>
      <c r="G63" t="s">
        <v>159</v>
      </c>
      <c r="H63" t="s">
        <v>59</v>
      </c>
      <c r="I63" t="s">
        <v>60</v>
      </c>
      <c r="K63" s="34">
        <v>0</v>
      </c>
      <c r="L63" s="34">
        <v>-1</v>
      </c>
      <c r="M63" s="34">
        <v>-1</v>
      </c>
      <c r="N63">
        <v>0</v>
      </c>
      <c r="O63" s="35">
        <v>-5.3391000000000002</v>
      </c>
      <c r="P63" s="35">
        <v>-5.3391000000000002</v>
      </c>
      <c r="Q63" s="35">
        <v>-5.3391000000000002</v>
      </c>
      <c r="R63" s="35">
        <v>0.85425600000000002</v>
      </c>
      <c r="S63" s="35">
        <v>-4.4848439999999998</v>
      </c>
      <c r="T63" s="36">
        <v>0</v>
      </c>
      <c r="U63" s="36">
        <f t="shared" si="0"/>
        <v>-4.4848439999999998</v>
      </c>
    </row>
    <row r="64" spans="1:21" ht="13" customHeight="1">
      <c r="A64" t="s">
        <v>80</v>
      </c>
      <c r="B64" t="s">
        <v>156</v>
      </c>
      <c r="C64" t="s">
        <v>157</v>
      </c>
      <c r="D64" t="s">
        <v>158</v>
      </c>
      <c r="E64" t="s">
        <v>56</v>
      </c>
      <c r="F64" t="s">
        <v>57</v>
      </c>
      <c r="G64" t="s">
        <v>159</v>
      </c>
      <c r="H64" t="s">
        <v>59</v>
      </c>
      <c r="I64" t="s">
        <v>60</v>
      </c>
      <c r="K64" s="34">
        <v>0</v>
      </c>
      <c r="L64" s="34">
        <v>-1</v>
      </c>
      <c r="M64" s="34">
        <v>-1</v>
      </c>
      <c r="N64">
        <v>0</v>
      </c>
      <c r="O64" s="35">
        <v>-5.3391000000000002</v>
      </c>
      <c r="P64" s="35">
        <v>-5.3391000000000002</v>
      </c>
      <c r="Q64" s="35">
        <v>-5.3391000000000002</v>
      </c>
      <c r="R64" s="35">
        <v>0.85425600000000002</v>
      </c>
      <c r="S64" s="35">
        <v>-4.4848439999999998</v>
      </c>
      <c r="T64" s="36">
        <v>0</v>
      </c>
      <c r="U64" s="36">
        <f t="shared" ref="U64:U127" si="1">S64-T64</f>
        <v>-4.4848439999999998</v>
      </c>
    </row>
    <row r="65" spans="1:21" ht="13" customHeight="1">
      <c r="A65" t="s">
        <v>80</v>
      </c>
      <c r="B65" t="s">
        <v>156</v>
      </c>
      <c r="C65" t="s">
        <v>157</v>
      </c>
      <c r="D65" t="s">
        <v>158</v>
      </c>
      <c r="E65" t="s">
        <v>56</v>
      </c>
      <c r="F65" t="s">
        <v>57</v>
      </c>
      <c r="G65" t="s">
        <v>159</v>
      </c>
      <c r="H65" t="s">
        <v>59</v>
      </c>
      <c r="I65" t="s">
        <v>60</v>
      </c>
      <c r="K65" s="34">
        <v>0</v>
      </c>
      <c r="L65" s="34">
        <v>-1</v>
      </c>
      <c r="M65" s="34">
        <v>-1</v>
      </c>
      <c r="N65">
        <v>0</v>
      </c>
      <c r="O65" s="35">
        <v>-5.6968500000000004</v>
      </c>
      <c r="P65" s="35">
        <v>-5.6968500000000004</v>
      </c>
      <c r="Q65" s="35">
        <v>-5.6968500000000004</v>
      </c>
      <c r="R65" s="35">
        <v>0.91149599999999997</v>
      </c>
      <c r="S65" s="35">
        <v>-4.7853539999999999</v>
      </c>
      <c r="T65" s="36">
        <v>0</v>
      </c>
      <c r="U65" s="36">
        <f t="shared" si="1"/>
        <v>-4.7853539999999999</v>
      </c>
    </row>
    <row r="66" spans="1:21" ht="13" customHeight="1">
      <c r="A66" t="s">
        <v>80</v>
      </c>
      <c r="B66" t="s">
        <v>161</v>
      </c>
      <c r="C66" t="s">
        <v>157</v>
      </c>
      <c r="D66" t="s">
        <v>158</v>
      </c>
      <c r="E66" t="s">
        <v>56</v>
      </c>
      <c r="F66" t="s">
        <v>84</v>
      </c>
      <c r="G66" t="s">
        <v>162</v>
      </c>
      <c r="H66" t="s">
        <v>338</v>
      </c>
      <c r="I66" t="s">
        <v>60</v>
      </c>
      <c r="K66" s="34">
        <v>0</v>
      </c>
      <c r="L66" s="34">
        <v>-1</v>
      </c>
      <c r="M66" s="34">
        <v>-1</v>
      </c>
      <c r="N66">
        <v>0</v>
      </c>
      <c r="O66" s="35">
        <v>-9.5299999999999994</v>
      </c>
      <c r="P66" s="35">
        <v>-9.5299999999999994</v>
      </c>
      <c r="Q66" s="35">
        <v>-9.5299999999999994</v>
      </c>
      <c r="R66" s="35">
        <v>1.5247999999999999</v>
      </c>
      <c r="S66" s="35">
        <v>-8.0052000000000003</v>
      </c>
      <c r="T66" s="36">
        <v>0</v>
      </c>
      <c r="U66" s="36">
        <f t="shared" si="1"/>
        <v>-8.0052000000000003</v>
      </c>
    </row>
    <row r="67" spans="1:21" ht="13" customHeight="1">
      <c r="A67" t="s">
        <v>80</v>
      </c>
      <c r="B67" t="s">
        <v>161</v>
      </c>
      <c r="C67" t="s">
        <v>157</v>
      </c>
      <c r="D67" t="s">
        <v>158</v>
      </c>
      <c r="E67" t="s">
        <v>56</v>
      </c>
      <c r="F67" t="s">
        <v>84</v>
      </c>
      <c r="G67" t="s">
        <v>162</v>
      </c>
      <c r="H67" t="s">
        <v>351</v>
      </c>
      <c r="I67" t="s">
        <v>60</v>
      </c>
      <c r="K67" s="34">
        <v>0</v>
      </c>
      <c r="L67" s="34">
        <v>-1</v>
      </c>
      <c r="M67" s="34">
        <v>-1</v>
      </c>
      <c r="N67">
        <v>0</v>
      </c>
      <c r="O67" s="35">
        <v>-9.5299999999999994</v>
      </c>
      <c r="P67" s="35">
        <v>-9.5299999999999994</v>
      </c>
      <c r="Q67" s="35">
        <v>-9.5299999999999994</v>
      </c>
      <c r="R67" s="35">
        <v>1.5247999999999999</v>
      </c>
      <c r="S67" s="35">
        <v>-8.0052000000000003</v>
      </c>
      <c r="T67" s="36">
        <v>0</v>
      </c>
      <c r="U67" s="36">
        <f t="shared" si="1"/>
        <v>-8.0052000000000003</v>
      </c>
    </row>
    <row r="68" spans="1:21" ht="13" customHeight="1">
      <c r="A68" t="s">
        <v>80</v>
      </c>
      <c r="B68" t="s">
        <v>161</v>
      </c>
      <c r="C68" t="s">
        <v>157</v>
      </c>
      <c r="D68" t="s">
        <v>158</v>
      </c>
      <c r="E68" t="s">
        <v>56</v>
      </c>
      <c r="F68" t="s">
        <v>84</v>
      </c>
      <c r="G68" t="s">
        <v>162</v>
      </c>
      <c r="H68" t="s">
        <v>374</v>
      </c>
      <c r="I68" t="s">
        <v>60</v>
      </c>
      <c r="K68" s="34">
        <v>0</v>
      </c>
      <c r="L68" s="34">
        <v>-1</v>
      </c>
      <c r="M68" s="34">
        <v>-1</v>
      </c>
      <c r="N68">
        <v>0</v>
      </c>
      <c r="O68" s="35">
        <v>-9.5299999999999994</v>
      </c>
      <c r="P68" s="35">
        <v>-9.5299999999999994</v>
      </c>
      <c r="Q68" s="35">
        <v>-9.5299999999999994</v>
      </c>
      <c r="R68" s="35">
        <v>1.5247999999999999</v>
      </c>
      <c r="S68" s="35">
        <v>-8.0052000000000003</v>
      </c>
      <c r="T68" s="36">
        <v>0</v>
      </c>
      <c r="U68" s="36">
        <f t="shared" si="1"/>
        <v>-8.0052000000000003</v>
      </c>
    </row>
    <row r="69" spans="1:21" ht="13" customHeight="1">
      <c r="A69" t="s">
        <v>80</v>
      </c>
      <c r="B69" t="s">
        <v>161</v>
      </c>
      <c r="C69" t="s">
        <v>157</v>
      </c>
      <c r="D69" t="s">
        <v>158</v>
      </c>
      <c r="E69" t="s">
        <v>56</v>
      </c>
      <c r="F69" t="s">
        <v>84</v>
      </c>
      <c r="G69" t="s">
        <v>162</v>
      </c>
      <c r="H69" t="s">
        <v>378</v>
      </c>
      <c r="I69" t="s">
        <v>60</v>
      </c>
      <c r="K69" s="34">
        <v>0</v>
      </c>
      <c r="L69" s="34">
        <v>-1</v>
      </c>
      <c r="M69" s="34">
        <v>-1</v>
      </c>
      <c r="N69">
        <v>0</v>
      </c>
      <c r="O69" s="35">
        <v>-9.5299999999999994</v>
      </c>
      <c r="P69" s="35">
        <v>-9.5299999999999994</v>
      </c>
      <c r="Q69" s="35">
        <v>-9.5299999999999994</v>
      </c>
      <c r="R69" s="35">
        <v>1.5247999999999999</v>
      </c>
      <c r="S69" s="35">
        <v>-8.0052000000000003</v>
      </c>
      <c r="T69" s="36">
        <v>0</v>
      </c>
      <c r="U69" s="36">
        <f t="shared" si="1"/>
        <v>-8.0052000000000003</v>
      </c>
    </row>
    <row r="70" spans="1:21" ht="13" customHeight="1">
      <c r="A70" t="s">
        <v>80</v>
      </c>
      <c r="B70" t="s">
        <v>156</v>
      </c>
      <c r="C70" t="s">
        <v>157</v>
      </c>
      <c r="D70" t="s">
        <v>158</v>
      </c>
      <c r="E70" t="s">
        <v>56</v>
      </c>
      <c r="F70" t="s">
        <v>57</v>
      </c>
      <c r="G70" t="s">
        <v>159</v>
      </c>
      <c r="H70" t="s">
        <v>78</v>
      </c>
      <c r="I70" t="s">
        <v>60</v>
      </c>
      <c r="K70" s="34">
        <v>0</v>
      </c>
      <c r="L70" s="34">
        <v>-1</v>
      </c>
      <c r="M70" s="34">
        <v>-1</v>
      </c>
      <c r="N70">
        <v>0</v>
      </c>
      <c r="O70" s="35">
        <v>-6.28</v>
      </c>
      <c r="P70" s="35">
        <v>-6.28</v>
      </c>
      <c r="Q70" s="35">
        <v>-6.28</v>
      </c>
      <c r="R70" s="35">
        <v>1.0047999999999999</v>
      </c>
      <c r="S70" s="35">
        <v>-5.2751999999999999</v>
      </c>
      <c r="T70" s="36">
        <v>0</v>
      </c>
      <c r="U70" s="36">
        <f t="shared" si="1"/>
        <v>-5.2751999999999999</v>
      </c>
    </row>
    <row r="71" spans="1:21" ht="13" customHeight="1">
      <c r="A71" t="s">
        <v>80</v>
      </c>
      <c r="B71" t="s">
        <v>161</v>
      </c>
      <c r="C71" t="s">
        <v>157</v>
      </c>
      <c r="D71" t="s">
        <v>158</v>
      </c>
      <c r="E71" t="s">
        <v>56</v>
      </c>
      <c r="F71" t="s">
        <v>84</v>
      </c>
      <c r="G71" t="s">
        <v>162</v>
      </c>
      <c r="H71" t="s">
        <v>393</v>
      </c>
      <c r="I71" t="s">
        <v>60</v>
      </c>
      <c r="K71" s="34">
        <v>0</v>
      </c>
      <c r="L71" s="34">
        <v>-1</v>
      </c>
      <c r="M71" s="34">
        <v>-1</v>
      </c>
      <c r="N71">
        <v>0</v>
      </c>
      <c r="O71" s="35">
        <v>-9.5299999999999994</v>
      </c>
      <c r="P71" s="35">
        <v>-9.5299999999999994</v>
      </c>
      <c r="Q71" s="35">
        <v>-9.5299999999999994</v>
      </c>
      <c r="R71" s="35">
        <v>1.5247999999999999</v>
      </c>
      <c r="S71" s="35">
        <v>-8.0052000000000003</v>
      </c>
      <c r="T71" s="36">
        <v>0</v>
      </c>
      <c r="U71" s="36">
        <f t="shared" si="1"/>
        <v>-8.0052000000000003</v>
      </c>
    </row>
    <row r="72" spans="1:21" ht="13" customHeight="1">
      <c r="A72" t="s">
        <v>80</v>
      </c>
      <c r="B72" t="s">
        <v>156</v>
      </c>
      <c r="C72" t="s">
        <v>157</v>
      </c>
      <c r="D72" t="s">
        <v>158</v>
      </c>
      <c r="E72" t="s">
        <v>56</v>
      </c>
      <c r="F72" t="s">
        <v>57</v>
      </c>
      <c r="G72" t="s">
        <v>159</v>
      </c>
      <c r="H72" t="s">
        <v>79</v>
      </c>
      <c r="I72" t="s">
        <v>60</v>
      </c>
      <c r="K72" s="34">
        <v>0</v>
      </c>
      <c r="L72" s="34">
        <v>-1</v>
      </c>
      <c r="M72" s="34">
        <v>-1</v>
      </c>
      <c r="N72">
        <v>0</v>
      </c>
      <c r="O72" s="35">
        <v>-5.63</v>
      </c>
      <c r="P72" s="35">
        <v>-5.63</v>
      </c>
      <c r="Q72" s="35">
        <v>-5.63</v>
      </c>
      <c r="R72" s="35">
        <v>0.90080000000000005</v>
      </c>
      <c r="S72" s="35">
        <v>-4.7291999999999996</v>
      </c>
      <c r="T72" s="36">
        <v>0</v>
      </c>
      <c r="U72" s="36">
        <f t="shared" si="1"/>
        <v>-4.7291999999999996</v>
      </c>
    </row>
    <row r="73" spans="1:21" ht="13" customHeight="1">
      <c r="A73" t="s">
        <v>80</v>
      </c>
      <c r="B73" t="s">
        <v>156</v>
      </c>
      <c r="C73" t="s">
        <v>157</v>
      </c>
      <c r="D73" t="s">
        <v>158</v>
      </c>
      <c r="E73" t="s">
        <v>56</v>
      </c>
      <c r="F73" t="s">
        <v>57</v>
      </c>
      <c r="G73" t="s">
        <v>159</v>
      </c>
      <c r="H73" t="s">
        <v>79</v>
      </c>
      <c r="I73" t="s">
        <v>60</v>
      </c>
      <c r="K73" s="34">
        <v>0</v>
      </c>
      <c r="L73" s="34">
        <v>-1</v>
      </c>
      <c r="M73" s="34">
        <v>-1</v>
      </c>
      <c r="N73">
        <v>0</v>
      </c>
      <c r="O73" s="35">
        <v>-5.63</v>
      </c>
      <c r="P73" s="35">
        <v>-5.63</v>
      </c>
      <c r="Q73" s="35">
        <v>-5.63</v>
      </c>
      <c r="R73" s="35">
        <v>0.90080000000000005</v>
      </c>
      <c r="S73" s="35">
        <v>-4.7291999999999996</v>
      </c>
      <c r="T73" s="36">
        <v>0</v>
      </c>
      <c r="U73" s="36">
        <f t="shared" si="1"/>
        <v>-4.7291999999999996</v>
      </c>
    </row>
    <row r="74" spans="1:21" ht="13" customHeight="1">
      <c r="A74" t="s">
        <v>80</v>
      </c>
      <c r="B74" t="s">
        <v>156</v>
      </c>
      <c r="C74" t="s">
        <v>157</v>
      </c>
      <c r="D74" t="s">
        <v>158</v>
      </c>
      <c r="E74" t="s">
        <v>56</v>
      </c>
      <c r="F74" t="s">
        <v>57</v>
      </c>
      <c r="G74" t="s">
        <v>159</v>
      </c>
      <c r="H74" t="s">
        <v>79</v>
      </c>
      <c r="I74" t="s">
        <v>60</v>
      </c>
      <c r="K74" s="34">
        <v>0</v>
      </c>
      <c r="L74" s="34">
        <v>-1</v>
      </c>
      <c r="M74" s="34">
        <v>-1</v>
      </c>
      <c r="N74">
        <v>0</v>
      </c>
      <c r="O74" s="35">
        <v>-5.63</v>
      </c>
      <c r="P74" s="35">
        <v>-5.63</v>
      </c>
      <c r="Q74" s="35">
        <v>-5.63</v>
      </c>
      <c r="R74" s="35">
        <v>0.90080000000000005</v>
      </c>
      <c r="S74" s="35">
        <v>-4.7291999999999996</v>
      </c>
      <c r="T74" s="36">
        <v>0</v>
      </c>
      <c r="U74" s="36">
        <f t="shared" si="1"/>
        <v>-4.7291999999999996</v>
      </c>
    </row>
    <row r="75" spans="1:21" ht="13" customHeight="1">
      <c r="A75" t="s">
        <v>80</v>
      </c>
      <c r="B75" t="s">
        <v>161</v>
      </c>
      <c r="C75" t="s">
        <v>157</v>
      </c>
      <c r="D75" t="s">
        <v>158</v>
      </c>
      <c r="E75" t="s">
        <v>56</v>
      </c>
      <c r="F75" t="s">
        <v>84</v>
      </c>
      <c r="G75" t="s">
        <v>162</v>
      </c>
      <c r="H75" t="s">
        <v>59</v>
      </c>
      <c r="I75" t="s">
        <v>60</v>
      </c>
      <c r="J75" t="s">
        <v>163</v>
      </c>
      <c r="K75" s="34">
        <v>0</v>
      </c>
      <c r="L75" s="34">
        <v>-1</v>
      </c>
      <c r="M75" s="34">
        <v>-1</v>
      </c>
      <c r="N75" s="35">
        <v>0</v>
      </c>
      <c r="O75" s="35">
        <v>-8.1403999999999996</v>
      </c>
      <c r="P75" s="35">
        <v>-8.1403999999999996</v>
      </c>
      <c r="Q75" s="35">
        <v>-8.1403999999999996</v>
      </c>
      <c r="R75" s="35">
        <v>1.139656</v>
      </c>
      <c r="S75" s="35">
        <v>-7.0007440000000001</v>
      </c>
      <c r="T75" s="36">
        <v>0</v>
      </c>
      <c r="U75" s="36">
        <f t="shared" si="1"/>
        <v>-7.0007440000000001</v>
      </c>
    </row>
    <row r="76" spans="1:21" ht="13" customHeight="1">
      <c r="A76" t="s">
        <v>80</v>
      </c>
      <c r="B76" t="s">
        <v>292</v>
      </c>
      <c r="C76" t="s">
        <v>157</v>
      </c>
      <c r="D76" t="s">
        <v>293</v>
      </c>
      <c r="E76" t="s">
        <v>294</v>
      </c>
      <c r="F76" t="s">
        <v>84</v>
      </c>
      <c r="G76" t="s">
        <v>295</v>
      </c>
      <c r="H76" t="s">
        <v>399</v>
      </c>
      <c r="I76" t="s">
        <v>60</v>
      </c>
      <c r="J76" t="s">
        <v>376</v>
      </c>
      <c r="K76" s="34">
        <v>0</v>
      </c>
      <c r="L76" s="34">
        <v>-1</v>
      </c>
      <c r="M76" s="34">
        <v>-1</v>
      </c>
      <c r="N76" s="35">
        <v>0</v>
      </c>
      <c r="O76" s="35">
        <v>-8.5</v>
      </c>
      <c r="P76" s="35">
        <v>-8.5</v>
      </c>
      <c r="Q76" s="35">
        <v>-8.5</v>
      </c>
      <c r="R76" s="35">
        <v>1.19</v>
      </c>
      <c r="S76" s="35">
        <v>-7.31</v>
      </c>
      <c r="T76" s="36">
        <v>0</v>
      </c>
      <c r="U76" s="36">
        <f t="shared" si="1"/>
        <v>-7.31</v>
      </c>
    </row>
    <row r="77" spans="1:21" ht="13" customHeight="1">
      <c r="A77" t="s">
        <v>405</v>
      </c>
      <c r="B77" t="s">
        <v>420</v>
      </c>
      <c r="C77" t="s">
        <v>421</v>
      </c>
      <c r="D77" t="s">
        <v>422</v>
      </c>
      <c r="E77" t="s">
        <v>56</v>
      </c>
      <c r="F77" t="s">
        <v>57</v>
      </c>
      <c r="G77" t="s">
        <v>423</v>
      </c>
      <c r="H77" t="s">
        <v>78</v>
      </c>
      <c r="I77" t="s">
        <v>60</v>
      </c>
      <c r="K77" s="34">
        <v>0</v>
      </c>
      <c r="L77" s="34">
        <v>-1</v>
      </c>
      <c r="M77" s="34">
        <v>-1</v>
      </c>
      <c r="N77">
        <v>0</v>
      </c>
      <c r="O77" s="35">
        <v>-5.29</v>
      </c>
      <c r="P77" s="35">
        <v>-5.29</v>
      </c>
      <c r="Q77" s="35">
        <v>-5.29</v>
      </c>
      <c r="R77" s="35">
        <v>0.84640000000000004</v>
      </c>
      <c r="S77" s="35">
        <v>-4.4436</v>
      </c>
      <c r="T77" s="36">
        <v>0</v>
      </c>
      <c r="U77" s="36">
        <f t="shared" si="1"/>
        <v>-4.4436</v>
      </c>
    </row>
    <row r="78" spans="1:21" ht="13" customHeight="1">
      <c r="A78" t="s">
        <v>405</v>
      </c>
      <c r="B78" t="s">
        <v>420</v>
      </c>
      <c r="C78" t="s">
        <v>421</v>
      </c>
      <c r="D78" t="s">
        <v>422</v>
      </c>
      <c r="E78" t="s">
        <v>56</v>
      </c>
      <c r="F78" t="s">
        <v>57</v>
      </c>
      <c r="G78" t="s">
        <v>423</v>
      </c>
      <c r="H78" t="s">
        <v>59</v>
      </c>
      <c r="I78" t="s">
        <v>60</v>
      </c>
      <c r="J78" t="s">
        <v>424</v>
      </c>
      <c r="K78" s="34">
        <v>0</v>
      </c>
      <c r="L78" s="34">
        <v>-1</v>
      </c>
      <c r="M78" s="34">
        <v>-1</v>
      </c>
      <c r="N78" s="35">
        <v>0</v>
      </c>
      <c r="O78" s="35">
        <v>-4.8513000000000002</v>
      </c>
      <c r="P78" s="35">
        <v>-4.8513000000000002</v>
      </c>
      <c r="Q78" s="35">
        <v>-4.8513000000000002</v>
      </c>
      <c r="R78" s="35">
        <v>0.67918199999999995</v>
      </c>
      <c r="S78" s="35">
        <v>-4.1721180000000002</v>
      </c>
      <c r="T78" s="36">
        <v>0</v>
      </c>
      <c r="U78" s="36">
        <f t="shared" si="1"/>
        <v>-4.1721180000000002</v>
      </c>
    </row>
    <row r="79" spans="1:21" ht="13" customHeight="1">
      <c r="A79" t="s">
        <v>80</v>
      </c>
      <c r="B79" t="s">
        <v>229</v>
      </c>
      <c r="C79" t="s">
        <v>230</v>
      </c>
      <c r="D79" t="s">
        <v>231</v>
      </c>
      <c r="E79" t="s">
        <v>56</v>
      </c>
      <c r="F79" t="s">
        <v>84</v>
      </c>
      <c r="G79" t="s">
        <v>232</v>
      </c>
      <c r="H79" t="s">
        <v>59</v>
      </c>
      <c r="I79" t="s">
        <v>60</v>
      </c>
      <c r="K79" s="34">
        <v>0</v>
      </c>
      <c r="L79" s="34">
        <v>-1</v>
      </c>
      <c r="M79" s="34">
        <v>-1</v>
      </c>
      <c r="N79">
        <v>0</v>
      </c>
      <c r="O79" s="35">
        <v>-6.8326000000000002</v>
      </c>
      <c r="P79" s="35">
        <v>-6.8326000000000002</v>
      </c>
      <c r="Q79" s="35">
        <v>-6.8326000000000002</v>
      </c>
      <c r="R79" s="35">
        <v>1.093216</v>
      </c>
      <c r="S79" s="35">
        <v>-5.7393840000000003</v>
      </c>
      <c r="T79" s="36">
        <v>0</v>
      </c>
      <c r="U79" s="36">
        <f t="shared" si="1"/>
        <v>-5.7393840000000003</v>
      </c>
    </row>
    <row r="80" spans="1:21" ht="13" customHeight="1">
      <c r="A80" t="s">
        <v>80</v>
      </c>
      <c r="B80" t="s">
        <v>233</v>
      </c>
      <c r="C80" t="s">
        <v>230</v>
      </c>
      <c r="D80" t="s">
        <v>231</v>
      </c>
      <c r="E80" t="s">
        <v>56</v>
      </c>
      <c r="F80" t="s">
        <v>57</v>
      </c>
      <c r="G80" t="s">
        <v>234</v>
      </c>
      <c r="H80" t="s">
        <v>59</v>
      </c>
      <c r="I80" t="s">
        <v>60</v>
      </c>
      <c r="K80" s="34">
        <v>0</v>
      </c>
      <c r="L80" s="34">
        <v>-1</v>
      </c>
      <c r="M80" s="34">
        <v>-1</v>
      </c>
      <c r="N80">
        <v>0</v>
      </c>
      <c r="O80" s="35">
        <v>-2.282</v>
      </c>
      <c r="P80" s="35">
        <v>-2.282</v>
      </c>
      <c r="Q80" s="35">
        <v>-2.282</v>
      </c>
      <c r="R80" s="35">
        <v>0.36512</v>
      </c>
      <c r="S80" s="35">
        <v>-1.9168799999999999</v>
      </c>
      <c r="T80" s="36">
        <v>0</v>
      </c>
      <c r="U80" s="36">
        <f t="shared" si="1"/>
        <v>-1.9168799999999999</v>
      </c>
    </row>
    <row r="81" spans="1:21" ht="13" customHeight="1">
      <c r="A81" t="s">
        <v>80</v>
      </c>
      <c r="B81" t="s">
        <v>81</v>
      </c>
      <c r="C81" t="s">
        <v>82</v>
      </c>
      <c r="D81" t="s">
        <v>83</v>
      </c>
      <c r="E81" t="s">
        <v>56</v>
      </c>
      <c r="F81" t="s">
        <v>84</v>
      </c>
      <c r="G81" t="s">
        <v>85</v>
      </c>
      <c r="H81" t="s">
        <v>59</v>
      </c>
      <c r="I81" t="s">
        <v>60</v>
      </c>
      <c r="K81" s="34">
        <v>0</v>
      </c>
      <c r="L81" s="34">
        <v>-1</v>
      </c>
      <c r="M81" s="34">
        <v>-1</v>
      </c>
      <c r="N81">
        <v>0</v>
      </c>
      <c r="O81" s="35">
        <v>-6.8326000000000002</v>
      </c>
      <c r="P81" s="35">
        <v>-6.8326000000000002</v>
      </c>
      <c r="Q81" s="35">
        <v>-6.8326000000000002</v>
      </c>
      <c r="R81" s="35">
        <v>1.093216</v>
      </c>
      <c r="S81" s="35">
        <v>-5.7393840000000003</v>
      </c>
      <c r="T81" s="36">
        <v>0</v>
      </c>
      <c r="U81" s="36">
        <f t="shared" si="1"/>
        <v>-5.7393840000000003</v>
      </c>
    </row>
    <row r="82" spans="1:21" ht="13" customHeight="1">
      <c r="A82" t="s">
        <v>80</v>
      </c>
      <c r="B82" t="s">
        <v>81</v>
      </c>
      <c r="C82" t="s">
        <v>82</v>
      </c>
      <c r="D82" t="s">
        <v>83</v>
      </c>
      <c r="E82" t="s">
        <v>56</v>
      </c>
      <c r="F82" t="s">
        <v>84</v>
      </c>
      <c r="G82" t="s">
        <v>85</v>
      </c>
      <c r="H82" t="s">
        <v>59</v>
      </c>
      <c r="I82" t="s">
        <v>60</v>
      </c>
      <c r="K82" s="34">
        <v>0</v>
      </c>
      <c r="L82" s="34">
        <v>-1</v>
      </c>
      <c r="M82" s="34">
        <v>-1</v>
      </c>
      <c r="N82">
        <v>0</v>
      </c>
      <c r="O82" s="35">
        <v>-6.8326000000000002</v>
      </c>
      <c r="P82" s="35">
        <v>-6.8326000000000002</v>
      </c>
      <c r="Q82" s="35">
        <v>-6.8326000000000002</v>
      </c>
      <c r="R82" s="35">
        <v>1.093216</v>
      </c>
      <c r="S82" s="35">
        <v>-5.7393840000000003</v>
      </c>
      <c r="T82" s="36">
        <v>0</v>
      </c>
      <c r="U82" s="36">
        <f t="shared" si="1"/>
        <v>-5.7393840000000003</v>
      </c>
    </row>
    <row r="83" spans="1:21" ht="13" customHeight="1">
      <c r="A83" t="s">
        <v>80</v>
      </c>
      <c r="B83" t="s">
        <v>227</v>
      </c>
      <c r="C83" t="s">
        <v>82</v>
      </c>
      <c r="D83" t="s">
        <v>83</v>
      </c>
      <c r="E83" t="s">
        <v>56</v>
      </c>
      <c r="F83" t="s">
        <v>57</v>
      </c>
      <c r="G83" t="s">
        <v>228</v>
      </c>
      <c r="H83" t="s">
        <v>59</v>
      </c>
      <c r="I83" t="s">
        <v>60</v>
      </c>
      <c r="K83" s="34">
        <v>0</v>
      </c>
      <c r="L83" s="34">
        <v>-1</v>
      </c>
      <c r="M83" s="34">
        <v>-1</v>
      </c>
      <c r="N83">
        <v>0</v>
      </c>
      <c r="O83" s="35">
        <v>-2.24125</v>
      </c>
      <c r="P83" s="35">
        <v>-2.24125</v>
      </c>
      <c r="Q83" s="35">
        <v>-2.24125</v>
      </c>
      <c r="R83" s="35">
        <v>0.35859999999999997</v>
      </c>
      <c r="S83" s="35">
        <v>-1.8826499999999999</v>
      </c>
      <c r="T83" s="36">
        <v>0</v>
      </c>
      <c r="U83" s="36">
        <f t="shared" si="1"/>
        <v>-1.8826499999999999</v>
      </c>
    </row>
    <row r="84" spans="1:21" ht="13" customHeight="1">
      <c r="A84" t="s">
        <v>80</v>
      </c>
      <c r="B84" t="s">
        <v>235</v>
      </c>
      <c r="C84" t="s">
        <v>82</v>
      </c>
      <c r="D84" t="s">
        <v>236</v>
      </c>
      <c r="E84" t="s">
        <v>56</v>
      </c>
      <c r="F84" t="s">
        <v>84</v>
      </c>
      <c r="G84" t="s">
        <v>237</v>
      </c>
      <c r="H84" t="s">
        <v>59</v>
      </c>
      <c r="I84" t="s">
        <v>60</v>
      </c>
      <c r="K84" s="34">
        <v>0</v>
      </c>
      <c r="L84" s="34">
        <v>-1</v>
      </c>
      <c r="M84" s="34">
        <v>-1</v>
      </c>
      <c r="N84">
        <v>0</v>
      </c>
      <c r="O84" s="35">
        <v>-7.649</v>
      </c>
      <c r="P84" s="35">
        <v>-7.649</v>
      </c>
      <c r="Q84" s="35">
        <v>-7.649</v>
      </c>
      <c r="R84" s="35">
        <v>1.22384</v>
      </c>
      <c r="S84" s="35">
        <v>-6.42516</v>
      </c>
      <c r="T84" s="36">
        <v>0</v>
      </c>
      <c r="U84" s="36">
        <f t="shared" si="1"/>
        <v>-6.42516</v>
      </c>
    </row>
    <row r="85" spans="1:21" ht="13" customHeight="1">
      <c r="A85" t="s">
        <v>80</v>
      </c>
      <c r="B85" t="s">
        <v>227</v>
      </c>
      <c r="C85" t="s">
        <v>82</v>
      </c>
      <c r="D85" t="s">
        <v>83</v>
      </c>
      <c r="E85" t="s">
        <v>56</v>
      </c>
      <c r="F85" t="s">
        <v>57</v>
      </c>
      <c r="G85" t="s">
        <v>228</v>
      </c>
      <c r="H85" t="s">
        <v>75</v>
      </c>
      <c r="I85" t="s">
        <v>60</v>
      </c>
      <c r="K85" s="34">
        <v>0</v>
      </c>
      <c r="L85" s="34">
        <v>-1</v>
      </c>
      <c r="M85" s="34">
        <v>-1</v>
      </c>
      <c r="N85">
        <v>0</v>
      </c>
      <c r="O85" s="35">
        <v>-2.3199999999999998</v>
      </c>
      <c r="P85" s="35">
        <v>-2.3199999999999998</v>
      </c>
      <c r="Q85" s="35">
        <v>-2.3199999999999998</v>
      </c>
      <c r="R85" s="35">
        <v>0.37119999999999997</v>
      </c>
      <c r="S85" s="35">
        <v>-1.9488000000000001</v>
      </c>
      <c r="T85" s="36">
        <v>0</v>
      </c>
      <c r="U85" s="36">
        <f t="shared" si="1"/>
        <v>-1.9488000000000001</v>
      </c>
    </row>
    <row r="86" spans="1:21" ht="13" customHeight="1">
      <c r="A86" t="s">
        <v>80</v>
      </c>
      <c r="B86" t="s">
        <v>329</v>
      </c>
      <c r="C86" t="s">
        <v>82</v>
      </c>
      <c r="D86" t="s">
        <v>330</v>
      </c>
      <c r="E86" t="s">
        <v>56</v>
      </c>
      <c r="F86" t="s">
        <v>84</v>
      </c>
      <c r="G86" t="s">
        <v>331</v>
      </c>
      <c r="H86" t="s">
        <v>332</v>
      </c>
      <c r="I86" t="s">
        <v>60</v>
      </c>
      <c r="K86" s="34">
        <v>0</v>
      </c>
      <c r="L86" s="34">
        <v>-1</v>
      </c>
      <c r="M86" s="34">
        <v>-1</v>
      </c>
      <c r="N86">
        <v>0</v>
      </c>
      <c r="O86" s="35">
        <v>-8.49</v>
      </c>
      <c r="P86" s="35">
        <v>-8.49</v>
      </c>
      <c r="Q86" s="35">
        <v>-8.49</v>
      </c>
      <c r="R86" s="35">
        <v>1.3584000000000001</v>
      </c>
      <c r="S86" s="35">
        <v>-7.1315999999999997</v>
      </c>
      <c r="T86" s="36">
        <v>0</v>
      </c>
      <c r="U86" s="36">
        <f t="shared" si="1"/>
        <v>-7.1315999999999997</v>
      </c>
    </row>
    <row r="87" spans="1:21" ht="13" customHeight="1">
      <c r="A87" t="s">
        <v>80</v>
      </c>
      <c r="B87" t="s">
        <v>81</v>
      </c>
      <c r="C87" t="s">
        <v>82</v>
      </c>
      <c r="D87" t="s">
        <v>83</v>
      </c>
      <c r="E87" t="s">
        <v>56</v>
      </c>
      <c r="F87" t="s">
        <v>84</v>
      </c>
      <c r="G87" t="s">
        <v>85</v>
      </c>
      <c r="H87" t="s">
        <v>351</v>
      </c>
      <c r="I87" t="s">
        <v>60</v>
      </c>
      <c r="K87" s="34">
        <v>0</v>
      </c>
      <c r="L87" s="34">
        <v>-1</v>
      </c>
      <c r="M87" s="34">
        <v>-1</v>
      </c>
      <c r="N87">
        <v>0</v>
      </c>
      <c r="O87" s="35">
        <v>-8.49</v>
      </c>
      <c r="P87" s="35">
        <v>-8.49</v>
      </c>
      <c r="Q87" s="35">
        <v>-8.49</v>
      </c>
      <c r="R87" s="35">
        <v>1.3584000000000001</v>
      </c>
      <c r="S87" s="35">
        <v>-7.1315999999999997</v>
      </c>
      <c r="T87" s="36">
        <v>0</v>
      </c>
      <c r="U87" s="36">
        <f t="shared" si="1"/>
        <v>-7.1315999999999997</v>
      </c>
    </row>
    <row r="88" spans="1:21" ht="13" customHeight="1">
      <c r="A88" t="s">
        <v>80</v>
      </c>
      <c r="B88" t="s">
        <v>329</v>
      </c>
      <c r="C88" t="s">
        <v>82</v>
      </c>
      <c r="D88" t="s">
        <v>330</v>
      </c>
      <c r="E88" t="s">
        <v>56</v>
      </c>
      <c r="F88" t="s">
        <v>84</v>
      </c>
      <c r="G88" t="s">
        <v>331</v>
      </c>
      <c r="H88" t="s">
        <v>76</v>
      </c>
      <c r="I88" t="s">
        <v>60</v>
      </c>
      <c r="K88" s="34">
        <v>0</v>
      </c>
      <c r="L88" s="34">
        <v>-1</v>
      </c>
      <c r="M88" s="34">
        <v>-1</v>
      </c>
      <c r="N88">
        <v>0</v>
      </c>
      <c r="O88" s="35">
        <v>-8.49</v>
      </c>
      <c r="P88" s="35">
        <v>-8.49</v>
      </c>
      <c r="Q88" s="35">
        <v>-8.49</v>
      </c>
      <c r="R88" s="35">
        <v>1.3584000000000001</v>
      </c>
      <c r="S88" s="35">
        <v>-7.1315999999999997</v>
      </c>
      <c r="T88" s="36">
        <v>0</v>
      </c>
      <c r="U88" s="36">
        <f t="shared" si="1"/>
        <v>-7.1315999999999997</v>
      </c>
    </row>
    <row r="89" spans="1:21" ht="13" customHeight="1">
      <c r="A89" t="s">
        <v>80</v>
      </c>
      <c r="B89" t="s">
        <v>329</v>
      </c>
      <c r="C89" t="s">
        <v>82</v>
      </c>
      <c r="D89" t="s">
        <v>330</v>
      </c>
      <c r="E89" t="s">
        <v>56</v>
      </c>
      <c r="F89" t="s">
        <v>84</v>
      </c>
      <c r="G89" t="s">
        <v>331</v>
      </c>
      <c r="H89" t="s">
        <v>76</v>
      </c>
      <c r="I89" t="s">
        <v>60</v>
      </c>
      <c r="K89" s="34">
        <v>0</v>
      </c>
      <c r="L89" s="34">
        <v>-1</v>
      </c>
      <c r="M89" s="34">
        <v>-1</v>
      </c>
      <c r="N89">
        <v>0</v>
      </c>
      <c r="O89" s="35">
        <v>-8.49</v>
      </c>
      <c r="P89" s="35">
        <v>-8.49</v>
      </c>
      <c r="Q89" s="35">
        <v>-8.49</v>
      </c>
      <c r="R89" s="35">
        <v>1.3584000000000001</v>
      </c>
      <c r="S89" s="35">
        <v>-7.1315999999999997</v>
      </c>
      <c r="T89" s="36">
        <v>0</v>
      </c>
      <c r="U89" s="36">
        <f t="shared" si="1"/>
        <v>-7.1315999999999997</v>
      </c>
    </row>
    <row r="90" spans="1:21" ht="13" customHeight="1">
      <c r="A90" t="s">
        <v>80</v>
      </c>
      <c r="B90" t="s">
        <v>329</v>
      </c>
      <c r="C90" t="s">
        <v>82</v>
      </c>
      <c r="D90" t="s">
        <v>330</v>
      </c>
      <c r="E90" t="s">
        <v>56</v>
      </c>
      <c r="F90" t="s">
        <v>84</v>
      </c>
      <c r="G90" t="s">
        <v>331</v>
      </c>
      <c r="H90" t="s">
        <v>76</v>
      </c>
      <c r="I90" t="s">
        <v>60</v>
      </c>
      <c r="K90" s="34">
        <v>0</v>
      </c>
      <c r="L90" s="34">
        <v>-1</v>
      </c>
      <c r="M90" s="34">
        <v>-1</v>
      </c>
      <c r="N90">
        <v>0</v>
      </c>
      <c r="O90" s="35">
        <v>-8.49</v>
      </c>
      <c r="P90" s="35">
        <v>-8.49</v>
      </c>
      <c r="Q90" s="35">
        <v>-8.49</v>
      </c>
      <c r="R90" s="35">
        <v>1.3584000000000001</v>
      </c>
      <c r="S90" s="35">
        <v>-7.1315999999999997</v>
      </c>
      <c r="T90" s="36">
        <v>0</v>
      </c>
      <c r="U90" s="36">
        <f t="shared" si="1"/>
        <v>-7.1315999999999997</v>
      </c>
    </row>
    <row r="91" spans="1:21" ht="13" customHeight="1">
      <c r="A91" t="s">
        <v>80</v>
      </c>
      <c r="B91" t="s">
        <v>81</v>
      </c>
      <c r="C91" t="s">
        <v>82</v>
      </c>
      <c r="D91" t="s">
        <v>83</v>
      </c>
      <c r="E91" t="s">
        <v>56</v>
      </c>
      <c r="F91" t="s">
        <v>84</v>
      </c>
      <c r="G91" t="s">
        <v>85</v>
      </c>
      <c r="H91" t="s">
        <v>76</v>
      </c>
      <c r="I91" t="s">
        <v>60</v>
      </c>
      <c r="K91" s="34">
        <v>0</v>
      </c>
      <c r="L91" s="34">
        <v>-1</v>
      </c>
      <c r="M91" s="34">
        <v>-1</v>
      </c>
      <c r="N91">
        <v>0</v>
      </c>
      <c r="O91" s="35">
        <v>-8.49</v>
      </c>
      <c r="P91" s="35">
        <v>-8.49</v>
      </c>
      <c r="Q91" s="35">
        <v>-8.49</v>
      </c>
      <c r="R91" s="35">
        <v>1.3584000000000001</v>
      </c>
      <c r="S91" s="35">
        <v>-7.1315999999999997</v>
      </c>
      <c r="T91" s="36">
        <v>0</v>
      </c>
      <c r="U91" s="36">
        <f t="shared" si="1"/>
        <v>-7.1315999999999997</v>
      </c>
    </row>
    <row r="92" spans="1:21" ht="13" customHeight="1">
      <c r="A92" t="s">
        <v>80</v>
      </c>
      <c r="B92" t="s">
        <v>227</v>
      </c>
      <c r="C92" t="s">
        <v>82</v>
      </c>
      <c r="D92" t="s">
        <v>83</v>
      </c>
      <c r="E92" t="s">
        <v>56</v>
      </c>
      <c r="F92" t="s">
        <v>57</v>
      </c>
      <c r="G92" t="s">
        <v>228</v>
      </c>
      <c r="H92" t="s">
        <v>76</v>
      </c>
      <c r="I92" t="s">
        <v>60</v>
      </c>
      <c r="K92" s="34">
        <v>0</v>
      </c>
      <c r="L92" s="34">
        <v>-1</v>
      </c>
      <c r="M92" s="34">
        <v>-1</v>
      </c>
      <c r="N92">
        <v>0</v>
      </c>
      <c r="O92" s="35">
        <v>-2.39</v>
      </c>
      <c r="P92" s="35">
        <v>-2.39</v>
      </c>
      <c r="Q92" s="35">
        <v>-2.39</v>
      </c>
      <c r="R92" s="35">
        <v>0.38240000000000002</v>
      </c>
      <c r="S92" s="35">
        <v>-2.0076000000000001</v>
      </c>
      <c r="T92" s="36">
        <v>0</v>
      </c>
      <c r="U92" s="36">
        <f t="shared" si="1"/>
        <v>-2.0076000000000001</v>
      </c>
    </row>
    <row r="93" spans="1:21" ht="13" customHeight="1">
      <c r="A93" t="s">
        <v>80</v>
      </c>
      <c r="B93" t="s">
        <v>81</v>
      </c>
      <c r="C93" t="s">
        <v>82</v>
      </c>
      <c r="D93" t="s">
        <v>83</v>
      </c>
      <c r="E93" t="s">
        <v>56</v>
      </c>
      <c r="F93" t="s">
        <v>84</v>
      </c>
      <c r="G93" t="s">
        <v>85</v>
      </c>
      <c r="H93" t="s">
        <v>367</v>
      </c>
      <c r="I93" t="s">
        <v>60</v>
      </c>
      <c r="K93" s="34">
        <v>0</v>
      </c>
      <c r="L93" s="34">
        <v>-1</v>
      </c>
      <c r="M93" s="34">
        <v>-1</v>
      </c>
      <c r="N93">
        <v>0</v>
      </c>
      <c r="O93" s="35">
        <v>-7.5979999999999999</v>
      </c>
      <c r="P93" s="35">
        <v>-7.5979999999999999</v>
      </c>
      <c r="Q93" s="35">
        <v>-7.5979999999999999</v>
      </c>
      <c r="R93" s="35">
        <v>1.2156800000000001</v>
      </c>
      <c r="S93" s="35">
        <v>-6.38232</v>
      </c>
      <c r="T93" s="36">
        <v>0</v>
      </c>
      <c r="U93" s="36">
        <f t="shared" si="1"/>
        <v>-6.38232</v>
      </c>
    </row>
    <row r="94" spans="1:21" ht="13" customHeight="1">
      <c r="A94" t="s">
        <v>80</v>
      </c>
      <c r="B94" t="s">
        <v>81</v>
      </c>
      <c r="C94" t="s">
        <v>82</v>
      </c>
      <c r="D94" t="s">
        <v>83</v>
      </c>
      <c r="E94" t="s">
        <v>56</v>
      </c>
      <c r="F94" t="s">
        <v>84</v>
      </c>
      <c r="G94" t="s">
        <v>85</v>
      </c>
      <c r="H94" t="s">
        <v>78</v>
      </c>
      <c r="I94" t="s">
        <v>60</v>
      </c>
      <c r="K94" s="34">
        <v>0</v>
      </c>
      <c r="L94" s="34">
        <v>-1</v>
      </c>
      <c r="M94" s="34">
        <v>-1</v>
      </c>
      <c r="N94">
        <v>0</v>
      </c>
      <c r="O94" s="35">
        <v>-8.0399999999999991</v>
      </c>
      <c r="P94" s="35">
        <v>-8.0399999999999991</v>
      </c>
      <c r="Q94" s="35">
        <v>-8.0399999999999991</v>
      </c>
      <c r="R94" s="35">
        <v>1.2864</v>
      </c>
      <c r="S94" s="35">
        <v>-6.7535999999999996</v>
      </c>
      <c r="T94" s="36">
        <v>0</v>
      </c>
      <c r="U94" s="36">
        <f t="shared" si="1"/>
        <v>-6.7535999999999996</v>
      </c>
    </row>
    <row r="95" spans="1:21" ht="13" customHeight="1">
      <c r="A95" t="s">
        <v>80</v>
      </c>
      <c r="B95" t="s">
        <v>81</v>
      </c>
      <c r="C95" t="s">
        <v>82</v>
      </c>
      <c r="D95" t="s">
        <v>83</v>
      </c>
      <c r="E95" t="s">
        <v>56</v>
      </c>
      <c r="F95" t="s">
        <v>84</v>
      </c>
      <c r="G95" t="s">
        <v>85</v>
      </c>
      <c r="H95" t="s">
        <v>78</v>
      </c>
      <c r="I95" t="s">
        <v>60</v>
      </c>
      <c r="K95" s="34">
        <v>0</v>
      </c>
      <c r="L95" s="34">
        <v>-1</v>
      </c>
      <c r="M95" s="34">
        <v>-1</v>
      </c>
      <c r="N95">
        <v>0</v>
      </c>
      <c r="O95" s="35">
        <v>-8.0399999999999991</v>
      </c>
      <c r="P95" s="35">
        <v>-8.0399999999999991</v>
      </c>
      <c r="Q95" s="35">
        <v>-8.0399999999999991</v>
      </c>
      <c r="R95" s="35">
        <v>1.2864</v>
      </c>
      <c r="S95" s="35">
        <v>-6.7535999999999996</v>
      </c>
      <c r="T95" s="36">
        <v>0</v>
      </c>
      <c r="U95" s="36">
        <f t="shared" si="1"/>
        <v>-6.7535999999999996</v>
      </c>
    </row>
    <row r="96" spans="1:21" ht="13" customHeight="1">
      <c r="A96" t="s">
        <v>80</v>
      </c>
      <c r="B96" t="s">
        <v>227</v>
      </c>
      <c r="C96" t="s">
        <v>82</v>
      </c>
      <c r="D96" t="s">
        <v>83</v>
      </c>
      <c r="E96" t="s">
        <v>56</v>
      </c>
      <c r="F96" t="s">
        <v>57</v>
      </c>
      <c r="G96" t="s">
        <v>228</v>
      </c>
      <c r="H96" t="s">
        <v>78</v>
      </c>
      <c r="I96" t="s">
        <v>60</v>
      </c>
      <c r="K96" s="34">
        <v>0</v>
      </c>
      <c r="L96" s="34">
        <v>-1</v>
      </c>
      <c r="M96" s="34">
        <v>-1</v>
      </c>
      <c r="N96">
        <v>0</v>
      </c>
      <c r="O96" s="35">
        <v>-2.25</v>
      </c>
      <c r="P96" s="35">
        <v>-2.25</v>
      </c>
      <c r="Q96" s="35">
        <v>-2.25</v>
      </c>
      <c r="R96" s="35">
        <v>0.36</v>
      </c>
      <c r="S96" s="35">
        <v>-1.89</v>
      </c>
      <c r="T96" s="36">
        <v>0</v>
      </c>
      <c r="U96" s="36">
        <f t="shared" si="1"/>
        <v>-1.89</v>
      </c>
    </row>
    <row r="97" spans="1:21" ht="13" customHeight="1">
      <c r="A97" t="s">
        <v>80</v>
      </c>
      <c r="B97" t="s">
        <v>110</v>
      </c>
      <c r="C97" t="s">
        <v>82</v>
      </c>
      <c r="D97" t="s">
        <v>111</v>
      </c>
      <c r="E97" t="s">
        <v>56</v>
      </c>
      <c r="F97" t="s">
        <v>84</v>
      </c>
      <c r="G97" t="s">
        <v>112</v>
      </c>
      <c r="H97" t="s">
        <v>78</v>
      </c>
      <c r="I97" t="s">
        <v>60</v>
      </c>
      <c r="K97" s="34">
        <v>0</v>
      </c>
      <c r="L97" s="34">
        <v>-1</v>
      </c>
      <c r="M97" s="34">
        <v>-1</v>
      </c>
      <c r="N97">
        <v>0</v>
      </c>
      <c r="O97" s="35">
        <v>-8.99</v>
      </c>
      <c r="P97" s="35">
        <v>-8.99</v>
      </c>
      <c r="Q97" s="35">
        <v>-8.99</v>
      </c>
      <c r="R97" s="35">
        <v>1.4383999999999999</v>
      </c>
      <c r="S97" s="35">
        <v>-7.5515999999999996</v>
      </c>
      <c r="T97" s="36">
        <v>0</v>
      </c>
      <c r="U97" s="36">
        <f t="shared" si="1"/>
        <v>-7.5515999999999996</v>
      </c>
    </row>
    <row r="98" spans="1:21" ht="13" customHeight="1">
      <c r="A98" t="s">
        <v>80</v>
      </c>
      <c r="B98" t="s">
        <v>235</v>
      </c>
      <c r="C98" t="s">
        <v>82</v>
      </c>
      <c r="D98" t="s">
        <v>236</v>
      </c>
      <c r="E98" t="s">
        <v>56</v>
      </c>
      <c r="F98" t="s">
        <v>84</v>
      </c>
      <c r="G98" t="s">
        <v>237</v>
      </c>
      <c r="H98" t="s">
        <v>78</v>
      </c>
      <c r="I98" t="s">
        <v>60</v>
      </c>
      <c r="K98" s="34">
        <v>0</v>
      </c>
      <c r="L98" s="34">
        <v>-1</v>
      </c>
      <c r="M98" s="34">
        <v>-1</v>
      </c>
      <c r="N98">
        <v>0</v>
      </c>
      <c r="O98" s="35">
        <v>-8.99</v>
      </c>
      <c r="P98" s="35">
        <v>-8.99</v>
      </c>
      <c r="Q98" s="35">
        <v>-8.99</v>
      </c>
      <c r="R98" s="35">
        <v>1.4383999999999999</v>
      </c>
      <c r="S98" s="35">
        <v>-7.5515999999999996</v>
      </c>
      <c r="T98" s="36">
        <v>0</v>
      </c>
      <c r="U98" s="36">
        <f t="shared" si="1"/>
        <v>-7.5515999999999996</v>
      </c>
    </row>
    <row r="99" spans="1:21" ht="13" customHeight="1">
      <c r="A99" t="s">
        <v>80</v>
      </c>
      <c r="B99" t="s">
        <v>303</v>
      </c>
      <c r="C99" t="s">
        <v>304</v>
      </c>
      <c r="D99" t="s">
        <v>305</v>
      </c>
      <c r="E99" t="s">
        <v>98</v>
      </c>
      <c r="F99" t="s">
        <v>84</v>
      </c>
      <c r="G99" t="s">
        <v>306</v>
      </c>
      <c r="H99" t="s">
        <v>59</v>
      </c>
      <c r="I99" t="s">
        <v>60</v>
      </c>
      <c r="K99" s="34">
        <v>0</v>
      </c>
      <c r="L99" s="34">
        <v>-1</v>
      </c>
      <c r="M99" s="34">
        <v>-1</v>
      </c>
      <c r="N99">
        <v>0</v>
      </c>
      <c r="O99" s="35">
        <v>-2.3895</v>
      </c>
      <c r="P99" s="35">
        <v>-2.3895</v>
      </c>
      <c r="Q99" s="35">
        <v>-2.3895</v>
      </c>
      <c r="R99" s="35">
        <v>0.38231999999999999</v>
      </c>
      <c r="S99" s="35">
        <v>-2.00718</v>
      </c>
      <c r="T99" s="36">
        <v>0</v>
      </c>
      <c r="U99" s="36">
        <f t="shared" si="1"/>
        <v>-2.00718</v>
      </c>
    </row>
    <row r="100" spans="1:21" ht="13" customHeight="1">
      <c r="A100" t="s">
        <v>80</v>
      </c>
      <c r="B100" t="s">
        <v>303</v>
      </c>
      <c r="C100" t="s">
        <v>304</v>
      </c>
      <c r="D100" t="s">
        <v>305</v>
      </c>
      <c r="E100" t="s">
        <v>98</v>
      </c>
      <c r="F100" t="s">
        <v>84</v>
      </c>
      <c r="G100" t="s">
        <v>306</v>
      </c>
      <c r="H100" t="s">
        <v>59</v>
      </c>
      <c r="I100" t="s">
        <v>60</v>
      </c>
      <c r="K100" s="34">
        <v>0</v>
      </c>
      <c r="L100" s="34">
        <v>-1</v>
      </c>
      <c r="M100" s="34">
        <v>-1</v>
      </c>
      <c r="N100">
        <v>0</v>
      </c>
      <c r="O100" s="35">
        <v>-2.3895</v>
      </c>
      <c r="P100" s="35">
        <v>-2.3895</v>
      </c>
      <c r="Q100" s="35">
        <v>-2.3895</v>
      </c>
      <c r="R100" s="35">
        <v>0.38231999999999999</v>
      </c>
      <c r="S100" s="35">
        <v>-2.00718</v>
      </c>
      <c r="T100" s="36">
        <v>0</v>
      </c>
      <c r="U100" s="36">
        <f t="shared" si="1"/>
        <v>-2.00718</v>
      </c>
    </row>
    <row r="101" spans="1:21" ht="13" customHeight="1">
      <c r="A101" t="s">
        <v>80</v>
      </c>
      <c r="B101" t="s">
        <v>303</v>
      </c>
      <c r="C101" t="s">
        <v>304</v>
      </c>
      <c r="D101" t="s">
        <v>305</v>
      </c>
      <c r="E101" t="s">
        <v>98</v>
      </c>
      <c r="F101" t="s">
        <v>84</v>
      </c>
      <c r="G101" t="s">
        <v>306</v>
      </c>
      <c r="H101" t="s">
        <v>78</v>
      </c>
      <c r="I101" t="s">
        <v>60</v>
      </c>
      <c r="K101" s="34">
        <v>0</v>
      </c>
      <c r="L101" s="34">
        <v>-1</v>
      </c>
      <c r="M101" s="34">
        <v>-1</v>
      </c>
      <c r="N101">
        <v>0</v>
      </c>
      <c r="O101" s="35">
        <v>-2.87</v>
      </c>
      <c r="P101" s="35">
        <v>-2.87</v>
      </c>
      <c r="Q101" s="35">
        <v>-2.87</v>
      </c>
      <c r="R101" s="35">
        <v>0.4592</v>
      </c>
      <c r="S101" s="35">
        <v>-2.4108000000000001</v>
      </c>
      <c r="T101" s="36">
        <v>0</v>
      </c>
      <c r="U101" s="36">
        <f t="shared" si="1"/>
        <v>-2.4108000000000001</v>
      </c>
    </row>
    <row r="102" spans="1:21" ht="13" customHeight="1">
      <c r="A102" t="s">
        <v>456</v>
      </c>
      <c r="B102" t="s">
        <v>486</v>
      </c>
      <c r="C102" t="s">
        <v>215</v>
      </c>
      <c r="D102" t="s">
        <v>478</v>
      </c>
      <c r="E102" t="s">
        <v>56</v>
      </c>
      <c r="F102" t="s">
        <v>57</v>
      </c>
      <c r="G102" t="s">
        <v>487</v>
      </c>
      <c r="H102" t="s">
        <v>59</v>
      </c>
      <c r="I102" t="s">
        <v>60</v>
      </c>
      <c r="K102" s="34">
        <v>0</v>
      </c>
      <c r="L102" s="34">
        <v>-1</v>
      </c>
      <c r="M102" s="34">
        <v>-1</v>
      </c>
      <c r="N102" s="35">
        <v>0</v>
      </c>
      <c r="O102" s="35">
        <v>-2.2765</v>
      </c>
      <c r="P102" s="35">
        <v>-2.2765</v>
      </c>
      <c r="Q102" s="35">
        <v>-2.2765</v>
      </c>
      <c r="R102" s="35">
        <v>0.31870999999999999</v>
      </c>
      <c r="S102" s="35">
        <v>-1.9577899999999999</v>
      </c>
      <c r="T102" s="36">
        <v>0</v>
      </c>
      <c r="U102" s="36">
        <f t="shared" si="1"/>
        <v>-1.9577899999999999</v>
      </c>
    </row>
    <row r="103" spans="1:21" ht="13" customHeight="1">
      <c r="A103" t="s">
        <v>80</v>
      </c>
      <c r="B103" t="s">
        <v>254</v>
      </c>
      <c r="C103" t="s">
        <v>255</v>
      </c>
      <c r="D103" t="s">
        <v>256</v>
      </c>
      <c r="E103" t="s">
        <v>56</v>
      </c>
      <c r="F103" t="s">
        <v>84</v>
      </c>
      <c r="G103" t="s">
        <v>257</v>
      </c>
      <c r="H103" t="s">
        <v>59</v>
      </c>
      <c r="I103" t="s">
        <v>60</v>
      </c>
      <c r="K103" s="34">
        <v>0</v>
      </c>
      <c r="L103" s="34">
        <v>-1</v>
      </c>
      <c r="M103" s="34">
        <v>-1</v>
      </c>
      <c r="N103">
        <v>0</v>
      </c>
      <c r="O103" s="35">
        <v>-6.8326000000000002</v>
      </c>
      <c r="P103" s="35">
        <v>-6.8326000000000002</v>
      </c>
      <c r="Q103" s="35">
        <v>-6.8326000000000002</v>
      </c>
      <c r="R103" s="35">
        <v>1.093216</v>
      </c>
      <c r="S103" s="35">
        <v>-5.7393840000000003</v>
      </c>
      <c r="T103" s="36">
        <v>0</v>
      </c>
      <c r="U103" s="36">
        <f t="shared" si="1"/>
        <v>-5.7393840000000003</v>
      </c>
    </row>
    <row r="104" spans="1:21" ht="13" customHeight="1">
      <c r="A104" t="s">
        <v>456</v>
      </c>
      <c r="B104" t="s">
        <v>489</v>
      </c>
      <c r="C104" t="s">
        <v>468</v>
      </c>
      <c r="D104" t="s">
        <v>469</v>
      </c>
      <c r="E104" t="s">
        <v>56</v>
      </c>
      <c r="F104" t="s">
        <v>57</v>
      </c>
      <c r="G104" t="s">
        <v>490</v>
      </c>
      <c r="H104" t="s">
        <v>59</v>
      </c>
      <c r="I104" t="s">
        <v>60</v>
      </c>
      <c r="K104" s="34">
        <v>0</v>
      </c>
      <c r="L104" s="34">
        <v>-1</v>
      </c>
      <c r="M104" s="34">
        <v>-1</v>
      </c>
      <c r="N104">
        <v>0</v>
      </c>
      <c r="O104" s="35">
        <v>-5.3076999999999996</v>
      </c>
      <c r="P104" s="35">
        <v>-5.3076999999999996</v>
      </c>
      <c r="Q104" s="35">
        <v>-5.3076999999999996</v>
      </c>
      <c r="R104" s="35">
        <v>0.84923199999999999</v>
      </c>
      <c r="S104" s="35">
        <v>-4.4584679999999999</v>
      </c>
      <c r="T104" s="36">
        <v>0</v>
      </c>
      <c r="U104" s="36">
        <f t="shared" si="1"/>
        <v>-4.4584679999999999</v>
      </c>
    </row>
    <row r="105" spans="1:21" ht="13" customHeight="1">
      <c r="A105" t="s">
        <v>456</v>
      </c>
      <c r="B105" t="s">
        <v>489</v>
      </c>
      <c r="C105" t="s">
        <v>468</v>
      </c>
      <c r="D105" t="s">
        <v>469</v>
      </c>
      <c r="E105" t="s">
        <v>56</v>
      </c>
      <c r="F105" t="s">
        <v>57</v>
      </c>
      <c r="G105" t="s">
        <v>490</v>
      </c>
      <c r="H105" t="s">
        <v>59</v>
      </c>
      <c r="I105" t="s">
        <v>60</v>
      </c>
      <c r="K105" s="34">
        <v>0</v>
      </c>
      <c r="L105" s="34">
        <v>-1</v>
      </c>
      <c r="M105" s="34">
        <v>-1</v>
      </c>
      <c r="N105">
        <v>0</v>
      </c>
      <c r="O105" s="35">
        <v>-5.3076999999999996</v>
      </c>
      <c r="P105" s="35">
        <v>-5.3076999999999996</v>
      </c>
      <c r="Q105" s="35">
        <v>-5.3076999999999996</v>
      </c>
      <c r="R105" s="35">
        <v>0.84923199999999999</v>
      </c>
      <c r="S105" s="35">
        <v>-4.4584679999999999</v>
      </c>
      <c r="T105" s="36">
        <v>0</v>
      </c>
      <c r="U105" s="36">
        <f t="shared" si="1"/>
        <v>-4.4584679999999999</v>
      </c>
    </row>
    <row r="106" spans="1:21" ht="13" customHeight="1">
      <c r="A106" t="s">
        <v>456</v>
      </c>
      <c r="B106" t="s">
        <v>472</v>
      </c>
      <c r="C106" t="s">
        <v>473</v>
      </c>
      <c r="D106" t="s">
        <v>474</v>
      </c>
      <c r="E106" t="s">
        <v>56</v>
      </c>
      <c r="F106" t="s">
        <v>84</v>
      </c>
      <c r="G106" t="s">
        <v>475</v>
      </c>
      <c r="H106" t="s">
        <v>59</v>
      </c>
      <c r="I106" t="s">
        <v>60</v>
      </c>
      <c r="K106" s="34">
        <v>0</v>
      </c>
      <c r="L106" s="34">
        <v>-1</v>
      </c>
      <c r="M106" s="34">
        <v>-1</v>
      </c>
      <c r="N106">
        <v>0</v>
      </c>
      <c r="O106" s="35">
        <v>-7.649</v>
      </c>
      <c r="P106" s="35">
        <v>-7.649</v>
      </c>
      <c r="Q106" s="35">
        <v>-7.649</v>
      </c>
      <c r="R106" s="35">
        <v>1.22384</v>
      </c>
      <c r="S106" s="35">
        <v>-6.42516</v>
      </c>
      <c r="T106" s="36">
        <v>0</v>
      </c>
      <c r="U106" s="36">
        <f t="shared" si="1"/>
        <v>-6.42516</v>
      </c>
    </row>
    <row r="107" spans="1:21" ht="13" customHeight="1">
      <c r="A107" t="s">
        <v>456</v>
      </c>
      <c r="B107" t="s">
        <v>495</v>
      </c>
      <c r="C107" t="s">
        <v>473</v>
      </c>
      <c r="D107" t="s">
        <v>496</v>
      </c>
      <c r="E107" t="s">
        <v>56</v>
      </c>
      <c r="F107" t="s">
        <v>57</v>
      </c>
      <c r="G107" t="s">
        <v>497</v>
      </c>
      <c r="H107" t="s">
        <v>59</v>
      </c>
      <c r="I107" t="s">
        <v>60</v>
      </c>
      <c r="K107" s="34">
        <v>0</v>
      </c>
      <c r="L107" s="34">
        <v>-1</v>
      </c>
      <c r="M107" s="34">
        <v>-1</v>
      </c>
      <c r="N107">
        <v>0</v>
      </c>
      <c r="O107" s="35">
        <v>-5.3076999999999996</v>
      </c>
      <c r="P107" s="35">
        <v>-5.3076999999999996</v>
      </c>
      <c r="Q107" s="35">
        <v>-5.3076999999999996</v>
      </c>
      <c r="R107" s="35">
        <v>0.84923199999999999</v>
      </c>
      <c r="S107" s="35">
        <v>-4.4584679999999999</v>
      </c>
      <c r="T107" s="36">
        <v>0</v>
      </c>
      <c r="U107" s="36">
        <f t="shared" si="1"/>
        <v>-4.4584679999999999</v>
      </c>
    </row>
    <row r="108" spans="1:21" ht="13" customHeight="1">
      <c r="A108" t="s">
        <v>456</v>
      </c>
      <c r="B108" t="s">
        <v>495</v>
      </c>
      <c r="C108" t="s">
        <v>473</v>
      </c>
      <c r="D108" t="s">
        <v>496</v>
      </c>
      <c r="E108" t="s">
        <v>56</v>
      </c>
      <c r="F108" t="s">
        <v>57</v>
      </c>
      <c r="G108" t="s">
        <v>497</v>
      </c>
      <c r="H108" t="s">
        <v>59</v>
      </c>
      <c r="I108" t="s">
        <v>60</v>
      </c>
      <c r="K108" s="34">
        <v>0</v>
      </c>
      <c r="L108" s="34">
        <v>-1</v>
      </c>
      <c r="M108" s="34">
        <v>-1</v>
      </c>
      <c r="N108">
        <v>0</v>
      </c>
      <c r="O108" s="35">
        <v>-5.3076999999999996</v>
      </c>
      <c r="P108" s="35">
        <v>-5.3076999999999996</v>
      </c>
      <c r="Q108" s="35">
        <v>-5.3076999999999996</v>
      </c>
      <c r="R108" s="35">
        <v>0.84923199999999999</v>
      </c>
      <c r="S108" s="35">
        <v>-4.4584679999999999</v>
      </c>
      <c r="T108" s="36">
        <v>0</v>
      </c>
      <c r="U108" s="36">
        <f t="shared" si="1"/>
        <v>-4.4584679999999999</v>
      </c>
    </row>
    <row r="109" spans="1:21" ht="13" customHeight="1">
      <c r="A109" t="s">
        <v>456</v>
      </c>
      <c r="B109" t="s">
        <v>495</v>
      </c>
      <c r="C109" t="s">
        <v>473</v>
      </c>
      <c r="D109" t="s">
        <v>496</v>
      </c>
      <c r="E109" t="s">
        <v>56</v>
      </c>
      <c r="F109" t="s">
        <v>57</v>
      </c>
      <c r="G109" t="s">
        <v>497</v>
      </c>
      <c r="H109" t="s">
        <v>59</v>
      </c>
      <c r="I109" t="s">
        <v>60</v>
      </c>
      <c r="K109" s="34">
        <v>0</v>
      </c>
      <c r="L109" s="34">
        <v>-1</v>
      </c>
      <c r="M109" s="34">
        <v>-1</v>
      </c>
      <c r="N109">
        <v>0</v>
      </c>
      <c r="O109" s="35">
        <v>-5.3076999999999996</v>
      </c>
      <c r="P109" s="35">
        <v>-5.3076999999999996</v>
      </c>
      <c r="Q109" s="35">
        <v>-5.3076999999999996</v>
      </c>
      <c r="R109" s="35">
        <v>0.84923199999999999</v>
      </c>
      <c r="S109" s="35">
        <v>-4.4584679999999999</v>
      </c>
      <c r="T109" s="36">
        <v>0</v>
      </c>
      <c r="U109" s="36">
        <f t="shared" si="1"/>
        <v>-4.4584679999999999</v>
      </c>
    </row>
    <row r="110" spans="1:21" ht="13" customHeight="1">
      <c r="A110" t="s">
        <v>80</v>
      </c>
      <c r="B110" t="s">
        <v>322</v>
      </c>
      <c r="C110" t="s">
        <v>323</v>
      </c>
      <c r="D110" t="s">
        <v>324</v>
      </c>
      <c r="E110" t="s">
        <v>56</v>
      </c>
      <c r="F110" t="s">
        <v>84</v>
      </c>
      <c r="G110" t="s">
        <v>325</v>
      </c>
      <c r="H110" t="s">
        <v>76</v>
      </c>
      <c r="I110" t="s">
        <v>60</v>
      </c>
      <c r="K110" s="34">
        <v>0</v>
      </c>
      <c r="L110" s="34">
        <v>-1</v>
      </c>
      <c r="M110" s="34">
        <v>-1</v>
      </c>
      <c r="N110">
        <v>0</v>
      </c>
      <c r="O110" s="35">
        <v>-9.5299999999999994</v>
      </c>
      <c r="P110" s="35">
        <v>-9.5299999999999994</v>
      </c>
      <c r="Q110" s="35">
        <v>-9.5299999999999994</v>
      </c>
      <c r="R110" s="35">
        <v>1.5247999999999999</v>
      </c>
      <c r="S110" s="35">
        <v>-8.0052000000000003</v>
      </c>
      <c r="T110" s="36">
        <v>0</v>
      </c>
      <c r="U110" s="36">
        <f t="shared" si="1"/>
        <v>-8.0052000000000003</v>
      </c>
    </row>
    <row r="111" spans="1:21" ht="13" customHeight="1">
      <c r="A111" t="s">
        <v>80</v>
      </c>
      <c r="B111" t="s">
        <v>336</v>
      </c>
      <c r="C111" t="s">
        <v>323</v>
      </c>
      <c r="D111" t="s">
        <v>324</v>
      </c>
      <c r="E111" t="s">
        <v>56</v>
      </c>
      <c r="F111" t="s">
        <v>57</v>
      </c>
      <c r="G111" t="s">
        <v>337</v>
      </c>
      <c r="H111" t="s">
        <v>358</v>
      </c>
      <c r="I111" t="s">
        <v>60</v>
      </c>
      <c r="K111" s="34">
        <v>0</v>
      </c>
      <c r="L111" s="34">
        <v>-1</v>
      </c>
      <c r="M111" s="34">
        <v>-1</v>
      </c>
      <c r="N111">
        <v>0</v>
      </c>
      <c r="O111" s="35">
        <v>-5.58</v>
      </c>
      <c r="P111" s="35">
        <v>-5.58</v>
      </c>
      <c r="Q111" s="35">
        <v>-5.58</v>
      </c>
      <c r="R111" s="35">
        <v>0.89280000000000004</v>
      </c>
      <c r="S111" s="35">
        <v>-4.6871999999999998</v>
      </c>
      <c r="T111" s="36">
        <v>0</v>
      </c>
      <c r="U111" s="36">
        <f t="shared" si="1"/>
        <v>-4.6871999999999998</v>
      </c>
    </row>
    <row r="112" spans="1:21" ht="13" customHeight="1">
      <c r="A112" t="s">
        <v>80</v>
      </c>
      <c r="B112" t="s">
        <v>322</v>
      </c>
      <c r="C112" t="s">
        <v>323</v>
      </c>
      <c r="D112" t="s">
        <v>324</v>
      </c>
      <c r="E112" t="s">
        <v>56</v>
      </c>
      <c r="F112" t="s">
        <v>84</v>
      </c>
      <c r="G112" t="s">
        <v>325</v>
      </c>
      <c r="H112" t="s">
        <v>358</v>
      </c>
      <c r="I112" t="s">
        <v>60</v>
      </c>
      <c r="K112" s="34">
        <v>0</v>
      </c>
      <c r="L112" s="34">
        <v>-1</v>
      </c>
      <c r="M112" s="34">
        <v>-1</v>
      </c>
      <c r="N112">
        <v>0</v>
      </c>
      <c r="O112" s="35">
        <v>-9.5299999999999994</v>
      </c>
      <c r="P112" s="35">
        <v>-9.5299999999999994</v>
      </c>
      <c r="Q112" s="35">
        <v>-9.5299999999999994</v>
      </c>
      <c r="R112" s="35">
        <v>1.5247999999999999</v>
      </c>
      <c r="S112" s="35">
        <v>-8.0052000000000003</v>
      </c>
      <c r="T112" s="36">
        <v>0</v>
      </c>
      <c r="U112" s="36">
        <f t="shared" si="1"/>
        <v>-8.0052000000000003</v>
      </c>
    </row>
    <row r="113" spans="1:21" ht="13" customHeight="1">
      <c r="A113" t="s">
        <v>80</v>
      </c>
      <c r="B113" t="s">
        <v>322</v>
      </c>
      <c r="C113" t="s">
        <v>323</v>
      </c>
      <c r="D113" t="s">
        <v>324</v>
      </c>
      <c r="E113" t="s">
        <v>56</v>
      </c>
      <c r="F113" t="s">
        <v>84</v>
      </c>
      <c r="G113" t="s">
        <v>325</v>
      </c>
      <c r="H113" t="s">
        <v>363</v>
      </c>
      <c r="I113" t="s">
        <v>60</v>
      </c>
      <c r="K113" s="34">
        <v>0</v>
      </c>
      <c r="L113" s="34">
        <v>-1</v>
      </c>
      <c r="M113" s="34">
        <v>-1</v>
      </c>
      <c r="N113">
        <v>0</v>
      </c>
      <c r="O113" s="35">
        <v>-9.5299999999999994</v>
      </c>
      <c r="P113" s="35">
        <v>-9.5299999999999994</v>
      </c>
      <c r="Q113" s="35">
        <v>-9.5299999999999994</v>
      </c>
      <c r="R113" s="35">
        <v>1.5247999999999999</v>
      </c>
      <c r="S113" s="35">
        <v>-8.0052000000000003</v>
      </c>
      <c r="T113" s="36">
        <v>0</v>
      </c>
      <c r="U113" s="36">
        <f t="shared" si="1"/>
        <v>-8.0052000000000003</v>
      </c>
    </row>
    <row r="114" spans="1:21" ht="13" customHeight="1">
      <c r="A114" t="s">
        <v>80</v>
      </c>
      <c r="B114" t="s">
        <v>322</v>
      </c>
      <c r="C114" t="s">
        <v>323</v>
      </c>
      <c r="D114" t="s">
        <v>324</v>
      </c>
      <c r="E114" t="s">
        <v>56</v>
      </c>
      <c r="F114" t="s">
        <v>84</v>
      </c>
      <c r="G114" t="s">
        <v>325</v>
      </c>
      <c r="H114" t="s">
        <v>366</v>
      </c>
      <c r="I114" t="s">
        <v>60</v>
      </c>
      <c r="K114" s="34">
        <v>0</v>
      </c>
      <c r="L114" s="34">
        <v>-1</v>
      </c>
      <c r="M114" s="34">
        <v>-1</v>
      </c>
      <c r="N114">
        <v>0</v>
      </c>
      <c r="O114" s="35">
        <v>-8.5299999999999994</v>
      </c>
      <c r="P114" s="35">
        <v>-8.5299999999999994</v>
      </c>
      <c r="Q114" s="35">
        <v>-8.5299999999999994</v>
      </c>
      <c r="R114" s="35">
        <v>1.3648</v>
      </c>
      <c r="S114" s="35">
        <v>-7.1651999999999996</v>
      </c>
      <c r="T114" s="36">
        <v>0</v>
      </c>
      <c r="U114" s="36">
        <f t="shared" si="1"/>
        <v>-7.1651999999999996</v>
      </c>
    </row>
    <row r="115" spans="1:21" ht="13" customHeight="1">
      <c r="A115" t="s">
        <v>80</v>
      </c>
      <c r="B115" t="s">
        <v>336</v>
      </c>
      <c r="C115" t="s">
        <v>323</v>
      </c>
      <c r="D115" t="s">
        <v>324</v>
      </c>
      <c r="E115" t="s">
        <v>56</v>
      </c>
      <c r="F115" t="s">
        <v>57</v>
      </c>
      <c r="G115" t="s">
        <v>337</v>
      </c>
      <c r="H115" t="s">
        <v>374</v>
      </c>
      <c r="I115" t="s">
        <v>60</v>
      </c>
      <c r="K115" s="34">
        <v>0</v>
      </c>
      <c r="L115" s="34">
        <v>-1</v>
      </c>
      <c r="M115" s="34">
        <v>-1</v>
      </c>
      <c r="N115">
        <v>0</v>
      </c>
      <c r="O115" s="35">
        <v>-6.63</v>
      </c>
      <c r="P115" s="35">
        <v>-6.63</v>
      </c>
      <c r="Q115" s="35">
        <v>-6.63</v>
      </c>
      <c r="R115" s="35">
        <v>1.0608</v>
      </c>
      <c r="S115" s="35">
        <v>-5.5692000000000004</v>
      </c>
      <c r="T115" s="36">
        <v>0</v>
      </c>
      <c r="U115" s="36">
        <f t="shared" si="1"/>
        <v>-5.5692000000000004</v>
      </c>
    </row>
    <row r="116" spans="1:21" ht="13" customHeight="1">
      <c r="A116" t="s">
        <v>80</v>
      </c>
      <c r="B116" t="s">
        <v>322</v>
      </c>
      <c r="C116" t="s">
        <v>323</v>
      </c>
      <c r="D116" t="s">
        <v>324</v>
      </c>
      <c r="E116" t="s">
        <v>56</v>
      </c>
      <c r="F116" t="s">
        <v>84</v>
      </c>
      <c r="G116" t="s">
        <v>325</v>
      </c>
      <c r="H116" t="s">
        <v>378</v>
      </c>
      <c r="I116" t="s">
        <v>60</v>
      </c>
      <c r="K116" s="34">
        <v>0</v>
      </c>
      <c r="L116" s="34">
        <v>-1</v>
      </c>
      <c r="M116" s="34">
        <v>-1</v>
      </c>
      <c r="N116">
        <v>0</v>
      </c>
      <c r="O116" s="35">
        <v>-9.5299999999999994</v>
      </c>
      <c r="P116" s="35">
        <v>-9.5299999999999994</v>
      </c>
      <c r="Q116" s="35">
        <v>-9.5299999999999994</v>
      </c>
      <c r="R116" s="35">
        <v>1.5247999999999999</v>
      </c>
      <c r="S116" s="35">
        <v>-8.0052000000000003</v>
      </c>
      <c r="T116" s="36">
        <v>0</v>
      </c>
      <c r="U116" s="36">
        <f t="shared" si="1"/>
        <v>-8.0052000000000003</v>
      </c>
    </row>
    <row r="117" spans="1:21" ht="13" customHeight="1">
      <c r="A117" t="s">
        <v>80</v>
      </c>
      <c r="B117" t="s">
        <v>336</v>
      </c>
      <c r="C117" t="s">
        <v>323</v>
      </c>
      <c r="D117" t="s">
        <v>324</v>
      </c>
      <c r="E117" t="s">
        <v>56</v>
      </c>
      <c r="F117" t="s">
        <v>57</v>
      </c>
      <c r="G117" t="s">
        <v>337</v>
      </c>
      <c r="H117" t="s">
        <v>398</v>
      </c>
      <c r="I117" t="s">
        <v>60</v>
      </c>
      <c r="K117" s="34">
        <v>0</v>
      </c>
      <c r="L117" s="34">
        <v>-1</v>
      </c>
      <c r="M117" s="34">
        <v>-1</v>
      </c>
      <c r="N117">
        <v>0</v>
      </c>
      <c r="O117" s="35">
        <v>-6.28</v>
      </c>
      <c r="P117" s="35">
        <v>-6.28</v>
      </c>
      <c r="Q117" s="35">
        <v>-6.28</v>
      </c>
      <c r="R117" s="35">
        <v>1.0047999999999999</v>
      </c>
      <c r="S117" s="35">
        <v>-5.2751999999999999</v>
      </c>
      <c r="T117" s="36">
        <v>0</v>
      </c>
      <c r="U117" s="36">
        <f t="shared" si="1"/>
        <v>-5.2751999999999999</v>
      </c>
    </row>
    <row r="118" spans="1:21" ht="13" customHeight="1">
      <c r="A118" t="s">
        <v>80</v>
      </c>
      <c r="B118" t="s">
        <v>322</v>
      </c>
      <c r="C118" t="s">
        <v>323</v>
      </c>
      <c r="D118" t="s">
        <v>324</v>
      </c>
      <c r="E118" t="s">
        <v>56</v>
      </c>
      <c r="F118" t="s">
        <v>84</v>
      </c>
      <c r="G118" t="s">
        <v>325</v>
      </c>
      <c r="H118" t="s">
        <v>398</v>
      </c>
      <c r="I118" t="s">
        <v>60</v>
      </c>
      <c r="K118" s="34">
        <v>0</v>
      </c>
      <c r="L118" s="34">
        <v>-1</v>
      </c>
      <c r="M118" s="34">
        <v>-1</v>
      </c>
      <c r="N118">
        <v>0</v>
      </c>
      <c r="O118" s="35">
        <v>-9.0299999999999994</v>
      </c>
      <c r="P118" s="35">
        <v>-9.0299999999999994</v>
      </c>
      <c r="Q118" s="35">
        <v>-9.0299999999999994</v>
      </c>
      <c r="R118" s="35">
        <v>1.4448000000000001</v>
      </c>
      <c r="S118" s="35">
        <v>-7.5852000000000004</v>
      </c>
      <c r="T118" s="36">
        <v>0</v>
      </c>
      <c r="U118" s="36">
        <f t="shared" si="1"/>
        <v>-7.5852000000000004</v>
      </c>
    </row>
    <row r="119" spans="1:21" ht="13" customHeight="1">
      <c r="A119" t="s">
        <v>80</v>
      </c>
      <c r="B119" t="s">
        <v>322</v>
      </c>
      <c r="C119" t="s">
        <v>323</v>
      </c>
      <c r="D119" t="s">
        <v>324</v>
      </c>
      <c r="E119" t="s">
        <v>56</v>
      </c>
      <c r="F119" t="s">
        <v>84</v>
      </c>
      <c r="G119" t="s">
        <v>325</v>
      </c>
      <c r="H119" t="s">
        <v>398</v>
      </c>
      <c r="I119" t="s">
        <v>60</v>
      </c>
      <c r="K119" s="34">
        <v>0</v>
      </c>
      <c r="L119" s="34">
        <v>-1</v>
      </c>
      <c r="M119" s="34">
        <v>-1</v>
      </c>
      <c r="N119">
        <v>0</v>
      </c>
      <c r="O119" s="35">
        <v>-9.0299999999999994</v>
      </c>
      <c r="P119" s="35">
        <v>-9.0299999999999994</v>
      </c>
      <c r="Q119" s="35">
        <v>-9.0299999999999994</v>
      </c>
      <c r="R119" s="35">
        <v>1.4448000000000001</v>
      </c>
      <c r="S119" s="35">
        <v>-7.5852000000000004</v>
      </c>
      <c r="T119" s="36">
        <v>0</v>
      </c>
      <c r="U119" s="36">
        <f t="shared" si="1"/>
        <v>-7.5852000000000004</v>
      </c>
    </row>
    <row r="120" spans="1:21" ht="13" customHeight="1">
      <c r="A120" t="s">
        <v>52</v>
      </c>
      <c r="B120" t="s">
        <v>62</v>
      </c>
      <c r="C120" t="s">
        <v>63</v>
      </c>
      <c r="D120" t="s">
        <v>64</v>
      </c>
      <c r="E120" t="s">
        <v>56</v>
      </c>
      <c r="F120" t="s">
        <v>57</v>
      </c>
      <c r="G120" t="s">
        <v>65</v>
      </c>
      <c r="H120" t="s">
        <v>59</v>
      </c>
      <c r="I120" t="s">
        <v>60</v>
      </c>
      <c r="K120" s="34">
        <v>0</v>
      </c>
      <c r="L120" s="34">
        <v>-1</v>
      </c>
      <c r="M120" s="34">
        <v>-1</v>
      </c>
      <c r="N120">
        <v>0</v>
      </c>
      <c r="O120" s="35">
        <v>-3.5179</v>
      </c>
      <c r="P120" s="35">
        <v>-3.5179</v>
      </c>
      <c r="Q120" s="35">
        <v>-3.5179</v>
      </c>
      <c r="R120" s="35">
        <v>0.56286400000000003</v>
      </c>
      <c r="S120" s="35">
        <v>-2.9550360000000002</v>
      </c>
      <c r="T120" s="36">
        <v>0</v>
      </c>
      <c r="U120" s="36">
        <f t="shared" si="1"/>
        <v>-2.9550360000000002</v>
      </c>
    </row>
    <row r="121" spans="1:21" ht="13" customHeight="1">
      <c r="A121" t="s">
        <v>52</v>
      </c>
      <c r="B121" t="s">
        <v>62</v>
      </c>
      <c r="C121" t="s">
        <v>63</v>
      </c>
      <c r="D121" t="s">
        <v>64</v>
      </c>
      <c r="E121" t="s">
        <v>56</v>
      </c>
      <c r="F121" t="s">
        <v>57</v>
      </c>
      <c r="G121" t="s">
        <v>65</v>
      </c>
      <c r="H121" t="s">
        <v>59</v>
      </c>
      <c r="I121" t="s">
        <v>60</v>
      </c>
      <c r="K121" s="34">
        <v>0</v>
      </c>
      <c r="L121" s="34">
        <v>-1</v>
      </c>
      <c r="M121" s="34">
        <v>-1</v>
      </c>
      <c r="N121">
        <v>0</v>
      </c>
      <c r="O121" s="35">
        <v>-3.5179</v>
      </c>
      <c r="P121" s="35">
        <v>-3.5179</v>
      </c>
      <c r="Q121" s="35">
        <v>-3.5179</v>
      </c>
      <c r="R121" s="35">
        <v>0.56286400000000003</v>
      </c>
      <c r="S121" s="35">
        <v>-2.9550360000000002</v>
      </c>
      <c r="T121" s="36">
        <v>0</v>
      </c>
      <c r="U121" s="36">
        <f t="shared" si="1"/>
        <v>-2.9550360000000002</v>
      </c>
    </row>
    <row r="122" spans="1:21" ht="13" customHeight="1">
      <c r="A122" t="s">
        <v>52</v>
      </c>
      <c r="B122" t="s">
        <v>62</v>
      </c>
      <c r="C122" t="s">
        <v>63</v>
      </c>
      <c r="D122" t="s">
        <v>64</v>
      </c>
      <c r="E122" t="s">
        <v>56</v>
      </c>
      <c r="F122" t="s">
        <v>57</v>
      </c>
      <c r="G122" t="s">
        <v>65</v>
      </c>
      <c r="H122" t="s">
        <v>59</v>
      </c>
      <c r="I122" t="s">
        <v>60</v>
      </c>
      <c r="K122" s="34">
        <v>0</v>
      </c>
      <c r="L122" s="34">
        <v>-1</v>
      </c>
      <c r="M122" s="34">
        <v>-1</v>
      </c>
      <c r="N122">
        <v>0</v>
      </c>
      <c r="O122" s="35">
        <v>-3.5179</v>
      </c>
      <c r="P122" s="35">
        <v>-3.5179</v>
      </c>
      <c r="Q122" s="35">
        <v>-3.5179</v>
      </c>
      <c r="R122" s="35">
        <v>0.56286400000000003</v>
      </c>
      <c r="S122" s="35">
        <v>-2.9550360000000002</v>
      </c>
      <c r="T122" s="36">
        <v>0</v>
      </c>
      <c r="U122" s="36">
        <f t="shared" si="1"/>
        <v>-2.9550360000000002</v>
      </c>
    </row>
    <row r="123" spans="1:21" ht="13" customHeight="1">
      <c r="A123" t="s">
        <v>52</v>
      </c>
      <c r="B123" t="s">
        <v>62</v>
      </c>
      <c r="C123" t="s">
        <v>63</v>
      </c>
      <c r="D123" t="s">
        <v>64</v>
      </c>
      <c r="E123" t="s">
        <v>56</v>
      </c>
      <c r="F123" t="s">
        <v>57</v>
      </c>
      <c r="G123" t="s">
        <v>65</v>
      </c>
      <c r="H123" t="s">
        <v>59</v>
      </c>
      <c r="I123" t="s">
        <v>60</v>
      </c>
      <c r="K123" s="34">
        <v>0</v>
      </c>
      <c r="L123" s="34">
        <v>-1</v>
      </c>
      <c r="M123" s="34">
        <v>-1</v>
      </c>
      <c r="N123">
        <v>0</v>
      </c>
      <c r="O123" s="35">
        <v>-3.5179</v>
      </c>
      <c r="P123" s="35">
        <v>-3.5179</v>
      </c>
      <c r="Q123" s="35">
        <v>-3.5179</v>
      </c>
      <c r="R123" s="35">
        <v>0.56286400000000003</v>
      </c>
      <c r="S123" s="35">
        <v>-2.9550360000000002</v>
      </c>
      <c r="T123" s="36">
        <v>0</v>
      </c>
      <c r="U123" s="36">
        <f t="shared" si="1"/>
        <v>-2.9550360000000002</v>
      </c>
    </row>
    <row r="124" spans="1:21" ht="13" customHeight="1">
      <c r="A124" t="s">
        <v>52</v>
      </c>
      <c r="B124" t="s">
        <v>62</v>
      </c>
      <c r="C124" t="s">
        <v>63</v>
      </c>
      <c r="D124" t="s">
        <v>64</v>
      </c>
      <c r="E124" t="s">
        <v>56</v>
      </c>
      <c r="F124" t="s">
        <v>57</v>
      </c>
      <c r="G124" t="s">
        <v>65</v>
      </c>
      <c r="H124" t="s">
        <v>59</v>
      </c>
      <c r="I124" t="s">
        <v>60</v>
      </c>
      <c r="K124" s="34">
        <v>0</v>
      </c>
      <c r="L124" s="34">
        <v>-1</v>
      </c>
      <c r="M124" s="34">
        <v>-1</v>
      </c>
      <c r="N124">
        <v>0</v>
      </c>
      <c r="O124" s="35">
        <v>-3.5179</v>
      </c>
      <c r="P124" s="35">
        <v>-3.5179</v>
      </c>
      <c r="Q124" s="35">
        <v>-3.5179</v>
      </c>
      <c r="R124" s="35">
        <v>0.56286400000000003</v>
      </c>
      <c r="S124" s="35">
        <v>-2.9550360000000002</v>
      </c>
      <c r="T124" s="36">
        <v>0</v>
      </c>
      <c r="U124" s="36">
        <f t="shared" si="1"/>
        <v>-2.9550360000000002</v>
      </c>
    </row>
    <row r="125" spans="1:21" ht="13" customHeight="1">
      <c r="A125" t="s">
        <v>52</v>
      </c>
      <c r="B125" t="s">
        <v>62</v>
      </c>
      <c r="C125" t="s">
        <v>63</v>
      </c>
      <c r="D125" t="s">
        <v>64</v>
      </c>
      <c r="E125" t="s">
        <v>56</v>
      </c>
      <c r="F125" t="s">
        <v>57</v>
      </c>
      <c r="G125" t="s">
        <v>65</v>
      </c>
      <c r="H125" t="s">
        <v>59</v>
      </c>
      <c r="I125" t="s">
        <v>60</v>
      </c>
      <c r="K125" s="34">
        <v>0</v>
      </c>
      <c r="L125" s="34">
        <v>-1</v>
      </c>
      <c r="M125" s="34">
        <v>-1</v>
      </c>
      <c r="N125">
        <v>0</v>
      </c>
      <c r="O125" s="35">
        <v>-3.8794</v>
      </c>
      <c r="P125" s="35">
        <v>-3.8794</v>
      </c>
      <c r="Q125" s="35">
        <v>-3.8794</v>
      </c>
      <c r="R125" s="35">
        <v>0.62070400000000003</v>
      </c>
      <c r="S125" s="35">
        <v>-3.258696</v>
      </c>
      <c r="T125" s="36">
        <v>0</v>
      </c>
      <c r="U125" s="36">
        <f t="shared" si="1"/>
        <v>-3.258696</v>
      </c>
    </row>
    <row r="126" spans="1:21" ht="13" customHeight="1">
      <c r="A126" t="s">
        <v>52</v>
      </c>
      <c r="B126" t="s">
        <v>62</v>
      </c>
      <c r="C126" t="s">
        <v>63</v>
      </c>
      <c r="D126" t="s">
        <v>64</v>
      </c>
      <c r="E126" t="s">
        <v>56</v>
      </c>
      <c r="F126" t="s">
        <v>57</v>
      </c>
      <c r="G126" t="s">
        <v>65</v>
      </c>
      <c r="H126" t="s">
        <v>75</v>
      </c>
      <c r="I126" t="s">
        <v>60</v>
      </c>
      <c r="K126" s="34">
        <v>0</v>
      </c>
      <c r="L126" s="34">
        <v>-1</v>
      </c>
      <c r="M126" s="34">
        <v>-1</v>
      </c>
      <c r="N126">
        <v>0</v>
      </c>
      <c r="O126" s="35">
        <v>-4.28</v>
      </c>
      <c r="P126" s="35">
        <v>-4.28</v>
      </c>
      <c r="Q126" s="35">
        <v>-4.28</v>
      </c>
      <c r="R126" s="35">
        <v>0.68479999999999996</v>
      </c>
      <c r="S126" s="35">
        <v>-3.5952000000000002</v>
      </c>
      <c r="T126" s="36">
        <v>0</v>
      </c>
      <c r="U126" s="36">
        <f t="shared" si="1"/>
        <v>-3.5952000000000002</v>
      </c>
    </row>
    <row r="127" spans="1:21" ht="13" customHeight="1">
      <c r="A127" t="s">
        <v>52</v>
      </c>
      <c r="B127" t="s">
        <v>62</v>
      </c>
      <c r="C127" t="s">
        <v>63</v>
      </c>
      <c r="D127" t="s">
        <v>64</v>
      </c>
      <c r="E127" t="s">
        <v>56</v>
      </c>
      <c r="F127" t="s">
        <v>57</v>
      </c>
      <c r="G127" t="s">
        <v>65</v>
      </c>
      <c r="H127" t="s">
        <v>77</v>
      </c>
      <c r="I127" t="s">
        <v>60</v>
      </c>
      <c r="K127" s="34">
        <v>0</v>
      </c>
      <c r="L127" s="34">
        <v>-1</v>
      </c>
      <c r="M127" s="34">
        <v>-1</v>
      </c>
      <c r="N127">
        <v>0</v>
      </c>
      <c r="O127" s="35">
        <v>-4.4000000000000004</v>
      </c>
      <c r="P127" s="35">
        <v>-4.4000000000000004</v>
      </c>
      <c r="Q127" s="35">
        <v>-4.4000000000000004</v>
      </c>
      <c r="R127" s="35">
        <v>0.70399999999999996</v>
      </c>
      <c r="S127" s="35">
        <v>-3.6960000000000002</v>
      </c>
      <c r="T127" s="36">
        <v>0</v>
      </c>
      <c r="U127" s="36">
        <f t="shared" si="1"/>
        <v>-3.6960000000000002</v>
      </c>
    </row>
    <row r="128" spans="1:21" ht="13" customHeight="1">
      <c r="A128" t="s">
        <v>52</v>
      </c>
      <c r="B128" t="s">
        <v>62</v>
      </c>
      <c r="C128" t="s">
        <v>63</v>
      </c>
      <c r="D128" t="s">
        <v>64</v>
      </c>
      <c r="E128" t="s">
        <v>56</v>
      </c>
      <c r="F128" t="s">
        <v>57</v>
      </c>
      <c r="G128" t="s">
        <v>65</v>
      </c>
      <c r="H128" t="s">
        <v>78</v>
      </c>
      <c r="I128" t="s">
        <v>60</v>
      </c>
      <c r="K128" s="34">
        <v>0</v>
      </c>
      <c r="L128" s="34">
        <v>-1</v>
      </c>
      <c r="M128" s="34">
        <v>-1</v>
      </c>
      <c r="N128">
        <v>0</v>
      </c>
      <c r="O128" s="35">
        <v>-4.16</v>
      </c>
      <c r="P128" s="35">
        <v>-4.16</v>
      </c>
      <c r="Q128" s="35">
        <v>-4.16</v>
      </c>
      <c r="R128" s="35">
        <v>0.66559999999999997</v>
      </c>
      <c r="S128" s="35">
        <v>-3.4944000000000002</v>
      </c>
      <c r="T128" s="36">
        <v>0</v>
      </c>
      <c r="U128" s="36">
        <f t="shared" ref="U128:U191" si="2">S128-T128</f>
        <v>-3.4944000000000002</v>
      </c>
    </row>
    <row r="129" spans="1:21" ht="13" customHeight="1">
      <c r="A129" t="s">
        <v>52</v>
      </c>
      <c r="B129" t="s">
        <v>62</v>
      </c>
      <c r="C129" t="s">
        <v>63</v>
      </c>
      <c r="D129" t="s">
        <v>64</v>
      </c>
      <c r="E129" t="s">
        <v>56</v>
      </c>
      <c r="F129" t="s">
        <v>57</v>
      </c>
      <c r="G129" t="s">
        <v>65</v>
      </c>
      <c r="H129" t="s">
        <v>79</v>
      </c>
      <c r="I129" t="s">
        <v>60</v>
      </c>
      <c r="K129" s="34">
        <v>0</v>
      </c>
      <c r="L129" s="34">
        <v>-1</v>
      </c>
      <c r="M129" s="34">
        <v>-1</v>
      </c>
      <c r="N129">
        <v>0</v>
      </c>
      <c r="O129" s="35">
        <v>-3.63</v>
      </c>
      <c r="P129" s="35">
        <v>-3.63</v>
      </c>
      <c r="Q129" s="35">
        <v>-3.63</v>
      </c>
      <c r="R129" s="35">
        <v>0.58079999999999998</v>
      </c>
      <c r="S129" s="35">
        <v>-3.0491999999999999</v>
      </c>
      <c r="T129" s="36">
        <v>0</v>
      </c>
      <c r="U129" s="36">
        <f t="shared" si="2"/>
        <v>-3.0491999999999999</v>
      </c>
    </row>
    <row r="130" spans="1:21" ht="13" customHeight="1">
      <c r="A130" t="s">
        <v>80</v>
      </c>
      <c r="B130" t="s">
        <v>137</v>
      </c>
      <c r="C130" t="s">
        <v>138</v>
      </c>
      <c r="D130" t="s">
        <v>139</v>
      </c>
      <c r="E130" t="s">
        <v>56</v>
      </c>
      <c r="F130" t="s">
        <v>57</v>
      </c>
      <c r="G130" t="s">
        <v>140</v>
      </c>
      <c r="H130" t="s">
        <v>59</v>
      </c>
      <c r="I130" t="s">
        <v>60</v>
      </c>
      <c r="J130" t="s">
        <v>141</v>
      </c>
      <c r="K130" s="34">
        <v>0</v>
      </c>
      <c r="L130" s="34">
        <v>-1</v>
      </c>
      <c r="M130" s="34">
        <v>-1</v>
      </c>
      <c r="N130" s="35">
        <v>0</v>
      </c>
      <c r="O130" s="35">
        <v>-5.6597999999999997</v>
      </c>
      <c r="P130" s="35">
        <v>-5.6597999999999997</v>
      </c>
      <c r="Q130" s="35">
        <v>-5.6597999999999997</v>
      </c>
      <c r="R130" s="35">
        <v>0.79237199999999997</v>
      </c>
      <c r="S130" s="35">
        <v>-4.8674280000000003</v>
      </c>
      <c r="T130" s="36">
        <v>0</v>
      </c>
      <c r="U130" s="36">
        <f t="shared" si="2"/>
        <v>-4.8674280000000003</v>
      </c>
    </row>
    <row r="131" spans="1:21" ht="13" customHeight="1">
      <c r="A131" t="s">
        <v>80</v>
      </c>
      <c r="B131" t="s">
        <v>137</v>
      </c>
      <c r="C131" t="s">
        <v>138</v>
      </c>
      <c r="D131" t="s">
        <v>139</v>
      </c>
      <c r="E131" t="s">
        <v>56</v>
      </c>
      <c r="F131" t="s">
        <v>57</v>
      </c>
      <c r="G131" t="s">
        <v>140</v>
      </c>
      <c r="H131" t="s">
        <v>59</v>
      </c>
      <c r="I131" t="s">
        <v>60</v>
      </c>
      <c r="K131" s="34">
        <v>0</v>
      </c>
      <c r="L131" s="34">
        <v>-1</v>
      </c>
      <c r="M131" s="34">
        <v>-1</v>
      </c>
      <c r="N131" s="35">
        <v>0</v>
      </c>
      <c r="O131" s="35">
        <v>-5.66425</v>
      </c>
      <c r="P131" s="35">
        <v>-5.66425</v>
      </c>
      <c r="Q131" s="35">
        <v>-5.66425</v>
      </c>
      <c r="R131" s="35">
        <v>0.79299500000000001</v>
      </c>
      <c r="S131" s="35">
        <v>-4.8712549999999997</v>
      </c>
      <c r="T131" s="36">
        <v>0</v>
      </c>
      <c r="U131" s="36">
        <f t="shared" si="2"/>
        <v>-4.8712549999999997</v>
      </c>
    </row>
    <row r="132" spans="1:21" ht="13" customHeight="1">
      <c r="A132" t="s">
        <v>80</v>
      </c>
      <c r="B132" t="s">
        <v>137</v>
      </c>
      <c r="C132" t="s">
        <v>138</v>
      </c>
      <c r="D132" t="s">
        <v>139</v>
      </c>
      <c r="E132" t="s">
        <v>56</v>
      </c>
      <c r="F132" t="s">
        <v>57</v>
      </c>
      <c r="G132" t="s">
        <v>140</v>
      </c>
      <c r="H132" t="s">
        <v>59</v>
      </c>
      <c r="I132" t="s">
        <v>60</v>
      </c>
      <c r="K132" s="34">
        <v>0</v>
      </c>
      <c r="L132" s="34">
        <v>-1</v>
      </c>
      <c r="M132" s="34">
        <v>-1</v>
      </c>
      <c r="N132" s="35">
        <v>0</v>
      </c>
      <c r="O132" s="35">
        <v>-5.66425</v>
      </c>
      <c r="P132" s="35">
        <v>-5.66425</v>
      </c>
      <c r="Q132" s="35">
        <v>-5.66425</v>
      </c>
      <c r="R132" s="35">
        <v>0.79299500000000001</v>
      </c>
      <c r="S132" s="35">
        <v>-4.8712549999999997</v>
      </c>
      <c r="T132" s="36">
        <v>0</v>
      </c>
      <c r="U132" s="36">
        <f t="shared" si="2"/>
        <v>-4.8712549999999997</v>
      </c>
    </row>
    <row r="133" spans="1:21" ht="13" customHeight="1">
      <c r="A133" t="s">
        <v>80</v>
      </c>
      <c r="B133" t="s">
        <v>273</v>
      </c>
      <c r="C133" t="s">
        <v>143</v>
      </c>
      <c r="D133" t="s">
        <v>274</v>
      </c>
      <c r="E133" t="s">
        <v>56</v>
      </c>
      <c r="F133" t="s">
        <v>84</v>
      </c>
      <c r="G133" t="s">
        <v>275</v>
      </c>
      <c r="H133" t="s">
        <v>59</v>
      </c>
      <c r="I133" t="s">
        <v>60</v>
      </c>
      <c r="K133" s="34">
        <v>0</v>
      </c>
      <c r="L133" s="34">
        <v>-1</v>
      </c>
      <c r="M133" s="34">
        <v>-1</v>
      </c>
      <c r="N133">
        <v>0</v>
      </c>
      <c r="O133" s="35">
        <v>-6.8326000000000002</v>
      </c>
      <c r="P133" s="35">
        <v>-6.8326000000000002</v>
      </c>
      <c r="Q133" s="35">
        <v>-6.8326000000000002</v>
      </c>
      <c r="R133" s="35">
        <v>1.093216</v>
      </c>
      <c r="S133" s="35">
        <v>-5.7393840000000003</v>
      </c>
      <c r="T133" s="36">
        <v>0</v>
      </c>
      <c r="U133" s="36">
        <f t="shared" si="2"/>
        <v>-5.7393840000000003</v>
      </c>
    </row>
    <row r="134" spans="1:21" ht="13" customHeight="1">
      <c r="A134" t="s">
        <v>80</v>
      </c>
      <c r="B134" t="s">
        <v>276</v>
      </c>
      <c r="C134" t="s">
        <v>143</v>
      </c>
      <c r="D134" t="s">
        <v>274</v>
      </c>
      <c r="E134" t="s">
        <v>56</v>
      </c>
      <c r="F134" t="s">
        <v>84</v>
      </c>
      <c r="G134" t="s">
        <v>277</v>
      </c>
      <c r="H134" t="s">
        <v>59</v>
      </c>
      <c r="I134" t="s">
        <v>60</v>
      </c>
      <c r="K134" s="34">
        <v>0</v>
      </c>
      <c r="L134" s="34">
        <v>-1</v>
      </c>
      <c r="M134" s="34">
        <v>-1</v>
      </c>
      <c r="N134">
        <v>0</v>
      </c>
      <c r="O134" s="35">
        <v>-7.649</v>
      </c>
      <c r="P134" s="35">
        <v>-7.649</v>
      </c>
      <c r="Q134" s="35">
        <v>-7.649</v>
      </c>
      <c r="R134" s="35">
        <v>1.22384</v>
      </c>
      <c r="S134" s="35">
        <v>-6.42516</v>
      </c>
      <c r="T134" s="36">
        <v>0</v>
      </c>
      <c r="U134" s="36">
        <f t="shared" si="2"/>
        <v>-6.42516</v>
      </c>
    </row>
    <row r="135" spans="1:21" ht="13" customHeight="1">
      <c r="A135" t="s">
        <v>80</v>
      </c>
      <c r="B135" t="s">
        <v>276</v>
      </c>
      <c r="C135" t="s">
        <v>143</v>
      </c>
      <c r="D135" t="s">
        <v>274</v>
      </c>
      <c r="E135" t="s">
        <v>56</v>
      </c>
      <c r="F135" t="s">
        <v>84</v>
      </c>
      <c r="G135" t="s">
        <v>277</v>
      </c>
      <c r="H135" t="s">
        <v>59</v>
      </c>
      <c r="I135" t="s">
        <v>60</v>
      </c>
      <c r="K135" s="34">
        <v>0</v>
      </c>
      <c r="L135" s="34">
        <v>-1</v>
      </c>
      <c r="M135" s="34">
        <v>-1</v>
      </c>
      <c r="N135">
        <v>0</v>
      </c>
      <c r="O135" s="35">
        <v>-7.649</v>
      </c>
      <c r="P135" s="35">
        <v>-7.649</v>
      </c>
      <c r="Q135" s="35">
        <v>-7.649</v>
      </c>
      <c r="R135" s="35">
        <v>1.22384</v>
      </c>
      <c r="S135" s="35">
        <v>-6.42516</v>
      </c>
      <c r="T135" s="36">
        <v>0</v>
      </c>
      <c r="U135" s="36">
        <f t="shared" si="2"/>
        <v>-6.42516</v>
      </c>
    </row>
    <row r="136" spans="1:21" ht="13" customHeight="1">
      <c r="A136" t="s">
        <v>80</v>
      </c>
      <c r="B136" t="s">
        <v>359</v>
      </c>
      <c r="C136" t="s">
        <v>143</v>
      </c>
      <c r="D136" t="s">
        <v>201</v>
      </c>
      <c r="E136" t="s">
        <v>56</v>
      </c>
      <c r="F136" t="s">
        <v>84</v>
      </c>
      <c r="G136" t="s">
        <v>360</v>
      </c>
      <c r="H136" t="s">
        <v>358</v>
      </c>
      <c r="I136" t="s">
        <v>60</v>
      </c>
      <c r="K136" s="34">
        <v>0</v>
      </c>
      <c r="L136" s="34">
        <v>-1</v>
      </c>
      <c r="M136" s="34">
        <v>-1</v>
      </c>
      <c r="N136" s="35">
        <v>0</v>
      </c>
      <c r="O136" s="35">
        <v>-8.49</v>
      </c>
      <c r="P136" s="35">
        <v>-8.49</v>
      </c>
      <c r="Q136" s="35">
        <v>-8.49</v>
      </c>
      <c r="R136" s="35">
        <v>1.1886000000000001</v>
      </c>
      <c r="S136" s="35">
        <v>-7.3014000000000001</v>
      </c>
      <c r="T136" s="36">
        <v>0</v>
      </c>
      <c r="U136" s="36">
        <f t="shared" si="2"/>
        <v>-7.3014000000000001</v>
      </c>
    </row>
    <row r="137" spans="1:21" ht="13" customHeight="1">
      <c r="A137" t="s">
        <v>80</v>
      </c>
      <c r="B137" t="s">
        <v>309</v>
      </c>
      <c r="C137" t="s">
        <v>179</v>
      </c>
      <c r="D137" t="s">
        <v>310</v>
      </c>
      <c r="E137" t="s">
        <v>56</v>
      </c>
      <c r="F137" t="s">
        <v>57</v>
      </c>
      <c r="G137" t="s">
        <v>311</v>
      </c>
      <c r="H137" t="s">
        <v>59</v>
      </c>
      <c r="I137" t="s">
        <v>60</v>
      </c>
      <c r="K137" s="34">
        <v>0</v>
      </c>
      <c r="L137" s="34">
        <v>-1</v>
      </c>
      <c r="M137" s="34">
        <v>-1</v>
      </c>
      <c r="N137">
        <v>0</v>
      </c>
      <c r="O137" s="35">
        <v>-1.9165000000000001</v>
      </c>
      <c r="P137" s="35">
        <v>-1.9165000000000001</v>
      </c>
      <c r="Q137" s="35">
        <v>-1.9165000000000001</v>
      </c>
      <c r="R137" s="35">
        <v>0.30664000000000002</v>
      </c>
      <c r="S137" s="35">
        <v>-1.6098600000000001</v>
      </c>
      <c r="T137" s="36">
        <v>0</v>
      </c>
      <c r="U137" s="36">
        <f t="shared" si="2"/>
        <v>-1.6098600000000001</v>
      </c>
    </row>
    <row r="138" spans="1:21" ht="13" customHeight="1">
      <c r="A138" t="s">
        <v>80</v>
      </c>
      <c r="B138" t="s">
        <v>309</v>
      </c>
      <c r="C138" t="s">
        <v>179</v>
      </c>
      <c r="D138" t="s">
        <v>310</v>
      </c>
      <c r="E138" t="s">
        <v>56</v>
      </c>
      <c r="F138" t="s">
        <v>57</v>
      </c>
      <c r="G138" t="s">
        <v>311</v>
      </c>
      <c r="H138" t="s">
        <v>59</v>
      </c>
      <c r="I138" t="s">
        <v>60</v>
      </c>
      <c r="K138" s="34">
        <v>0</v>
      </c>
      <c r="L138" s="34">
        <v>-1</v>
      </c>
      <c r="M138" s="34">
        <v>-1</v>
      </c>
      <c r="N138">
        <v>0</v>
      </c>
      <c r="O138" s="35">
        <v>-1.9165000000000001</v>
      </c>
      <c r="P138" s="35">
        <v>-1.9165000000000001</v>
      </c>
      <c r="Q138" s="35">
        <v>-1.9165000000000001</v>
      </c>
      <c r="R138" s="35">
        <v>0.30664000000000002</v>
      </c>
      <c r="S138" s="35">
        <v>-1.6098600000000001</v>
      </c>
      <c r="T138" s="36">
        <v>0</v>
      </c>
      <c r="U138" s="36">
        <f t="shared" si="2"/>
        <v>-1.6098600000000001</v>
      </c>
    </row>
    <row r="139" spans="1:21" ht="13" customHeight="1">
      <c r="A139" t="s">
        <v>405</v>
      </c>
      <c r="B139" t="s">
        <v>444</v>
      </c>
      <c r="C139" t="s">
        <v>210</v>
      </c>
      <c r="D139" t="s">
        <v>445</v>
      </c>
      <c r="E139" t="s">
        <v>56</v>
      </c>
      <c r="F139" t="s">
        <v>57</v>
      </c>
      <c r="G139" t="s">
        <v>446</v>
      </c>
      <c r="H139" t="s">
        <v>59</v>
      </c>
      <c r="I139" t="s">
        <v>60</v>
      </c>
      <c r="K139" s="34">
        <v>0</v>
      </c>
      <c r="L139" s="34">
        <v>-1</v>
      </c>
      <c r="M139" s="34">
        <v>-1</v>
      </c>
      <c r="N139">
        <v>0</v>
      </c>
      <c r="O139" s="35">
        <v>-5.6968500000000004</v>
      </c>
      <c r="P139" s="35">
        <v>-5.6968500000000004</v>
      </c>
      <c r="Q139" s="35">
        <v>-5.6968500000000004</v>
      </c>
      <c r="R139" s="35">
        <v>0.91149599999999997</v>
      </c>
      <c r="S139" s="35">
        <v>-4.7853539999999999</v>
      </c>
      <c r="T139" s="36">
        <v>0</v>
      </c>
      <c r="U139" s="36">
        <f t="shared" si="2"/>
        <v>-4.7853539999999999</v>
      </c>
    </row>
    <row r="140" spans="1:21" ht="13" customHeight="1">
      <c r="A140" t="s">
        <v>405</v>
      </c>
      <c r="B140" t="s">
        <v>444</v>
      </c>
      <c r="C140" t="s">
        <v>210</v>
      </c>
      <c r="D140" t="s">
        <v>445</v>
      </c>
      <c r="E140" t="s">
        <v>56</v>
      </c>
      <c r="F140" t="s">
        <v>57</v>
      </c>
      <c r="G140" t="s">
        <v>446</v>
      </c>
      <c r="H140" t="s">
        <v>59</v>
      </c>
      <c r="I140" t="s">
        <v>60</v>
      </c>
      <c r="K140" s="34">
        <v>0</v>
      </c>
      <c r="L140" s="34">
        <v>-1</v>
      </c>
      <c r="M140" s="34">
        <v>-1</v>
      </c>
      <c r="N140">
        <v>0</v>
      </c>
      <c r="O140" s="35">
        <v>-5.6968500000000004</v>
      </c>
      <c r="P140" s="35">
        <v>-5.6968500000000004</v>
      </c>
      <c r="Q140" s="35">
        <v>-5.6968500000000004</v>
      </c>
      <c r="R140" s="35">
        <v>0.91149599999999997</v>
      </c>
      <c r="S140" s="35">
        <v>-4.7853539999999999</v>
      </c>
      <c r="T140" s="36">
        <v>0</v>
      </c>
      <c r="U140" s="36">
        <f t="shared" si="2"/>
        <v>-4.7853539999999999</v>
      </c>
    </row>
    <row r="141" spans="1:21" ht="13" customHeight="1">
      <c r="A141" t="s">
        <v>80</v>
      </c>
      <c r="B141" t="s">
        <v>355</v>
      </c>
      <c r="C141" t="s">
        <v>342</v>
      </c>
      <c r="D141" t="s">
        <v>343</v>
      </c>
      <c r="E141" t="s">
        <v>56</v>
      </c>
      <c r="F141" t="s">
        <v>57</v>
      </c>
      <c r="G141" t="s">
        <v>356</v>
      </c>
      <c r="H141" t="s">
        <v>76</v>
      </c>
      <c r="I141" t="s">
        <v>60</v>
      </c>
      <c r="K141" s="34">
        <v>0</v>
      </c>
      <c r="L141" s="34">
        <v>-1</v>
      </c>
      <c r="M141" s="34">
        <v>-1</v>
      </c>
      <c r="N141">
        <v>0</v>
      </c>
      <c r="O141" s="35">
        <v>-6.63</v>
      </c>
      <c r="P141" s="35">
        <v>-6.63</v>
      </c>
      <c r="Q141" s="35">
        <v>-6.63</v>
      </c>
      <c r="R141" s="35">
        <v>1.0608</v>
      </c>
      <c r="S141" s="35">
        <v>-5.5692000000000004</v>
      </c>
      <c r="T141" s="36">
        <v>0</v>
      </c>
      <c r="U141" s="36">
        <f t="shared" si="2"/>
        <v>-5.5692000000000004</v>
      </c>
    </row>
    <row r="142" spans="1:21" ht="13" customHeight="1">
      <c r="A142" t="s">
        <v>80</v>
      </c>
      <c r="B142" t="s">
        <v>355</v>
      </c>
      <c r="C142" t="s">
        <v>342</v>
      </c>
      <c r="D142" t="s">
        <v>343</v>
      </c>
      <c r="E142" t="s">
        <v>56</v>
      </c>
      <c r="F142" t="s">
        <v>57</v>
      </c>
      <c r="G142" t="s">
        <v>356</v>
      </c>
      <c r="H142" t="s">
        <v>358</v>
      </c>
      <c r="I142" t="s">
        <v>60</v>
      </c>
      <c r="K142" s="34">
        <v>0</v>
      </c>
      <c r="L142" s="34">
        <v>-1</v>
      </c>
      <c r="M142" s="34">
        <v>-1</v>
      </c>
      <c r="N142">
        <v>0</v>
      </c>
      <c r="O142" s="35">
        <v>-6.63</v>
      </c>
      <c r="P142" s="35">
        <v>-6.63</v>
      </c>
      <c r="Q142" s="35">
        <v>-6.63</v>
      </c>
      <c r="R142" s="35">
        <v>1.0608</v>
      </c>
      <c r="S142" s="35">
        <v>-5.5692000000000004</v>
      </c>
      <c r="T142" s="36">
        <v>0</v>
      </c>
      <c r="U142" s="36">
        <f t="shared" si="2"/>
        <v>-5.5692000000000004</v>
      </c>
    </row>
    <row r="143" spans="1:21" ht="13" customHeight="1">
      <c r="A143" t="s">
        <v>80</v>
      </c>
      <c r="B143" t="s">
        <v>341</v>
      </c>
      <c r="C143" t="s">
        <v>342</v>
      </c>
      <c r="D143" t="s">
        <v>343</v>
      </c>
      <c r="E143" t="s">
        <v>56</v>
      </c>
      <c r="F143" t="s">
        <v>84</v>
      </c>
      <c r="G143" t="s">
        <v>344</v>
      </c>
      <c r="H143" t="s">
        <v>363</v>
      </c>
      <c r="I143" t="s">
        <v>60</v>
      </c>
      <c r="K143" s="34">
        <v>0</v>
      </c>
      <c r="L143" s="34">
        <v>-1</v>
      </c>
      <c r="M143" s="34">
        <v>-1</v>
      </c>
      <c r="N143">
        <v>0</v>
      </c>
      <c r="O143" s="35">
        <v>-10.53</v>
      </c>
      <c r="P143" s="35">
        <v>-10.53</v>
      </c>
      <c r="Q143" s="35">
        <v>-10.53</v>
      </c>
      <c r="R143" s="35">
        <v>1.6848000000000001</v>
      </c>
      <c r="S143" s="35">
        <v>-8.8452000000000002</v>
      </c>
      <c r="T143" s="36">
        <v>0</v>
      </c>
      <c r="U143" s="36">
        <f t="shared" si="2"/>
        <v>-8.8452000000000002</v>
      </c>
    </row>
    <row r="144" spans="1:21" ht="13" customHeight="1">
      <c r="A144" t="s">
        <v>80</v>
      </c>
      <c r="B144" t="s">
        <v>341</v>
      </c>
      <c r="C144" t="s">
        <v>342</v>
      </c>
      <c r="D144" t="s">
        <v>343</v>
      </c>
      <c r="E144" t="s">
        <v>56</v>
      </c>
      <c r="F144" t="s">
        <v>84</v>
      </c>
      <c r="G144" t="s">
        <v>344</v>
      </c>
      <c r="H144" t="s">
        <v>378</v>
      </c>
      <c r="I144" t="s">
        <v>60</v>
      </c>
      <c r="K144" s="34">
        <v>0</v>
      </c>
      <c r="L144" s="34">
        <v>-1</v>
      </c>
      <c r="M144" s="34">
        <v>-1</v>
      </c>
      <c r="N144">
        <v>0</v>
      </c>
      <c r="O144" s="35">
        <v>-10.53</v>
      </c>
      <c r="P144" s="35">
        <v>-10.53</v>
      </c>
      <c r="Q144" s="35">
        <v>-10.53</v>
      </c>
      <c r="R144" s="35">
        <v>1.6848000000000001</v>
      </c>
      <c r="S144" s="35">
        <v>-8.8452000000000002</v>
      </c>
      <c r="T144" s="36">
        <v>0</v>
      </c>
      <c r="U144" s="36">
        <f t="shared" si="2"/>
        <v>-8.8452000000000002</v>
      </c>
    </row>
    <row r="145" spans="1:21" ht="13" customHeight="1">
      <c r="A145" t="s">
        <v>80</v>
      </c>
      <c r="B145" t="s">
        <v>341</v>
      </c>
      <c r="C145" t="s">
        <v>342</v>
      </c>
      <c r="D145" t="s">
        <v>343</v>
      </c>
      <c r="E145" t="s">
        <v>56</v>
      </c>
      <c r="F145" t="s">
        <v>84</v>
      </c>
      <c r="G145" t="s">
        <v>344</v>
      </c>
      <c r="H145" t="s">
        <v>398</v>
      </c>
      <c r="I145" t="s">
        <v>60</v>
      </c>
      <c r="K145" s="34">
        <v>0</v>
      </c>
      <c r="L145" s="34">
        <v>-1</v>
      </c>
      <c r="M145" s="34">
        <v>-1</v>
      </c>
      <c r="N145">
        <v>0</v>
      </c>
      <c r="O145" s="35">
        <v>-9.98</v>
      </c>
      <c r="P145" s="35">
        <v>-9.98</v>
      </c>
      <c r="Q145" s="35">
        <v>-9.98</v>
      </c>
      <c r="R145" s="35">
        <v>1.5968</v>
      </c>
      <c r="S145" s="35">
        <v>-8.3832000000000004</v>
      </c>
      <c r="T145" s="36">
        <v>0</v>
      </c>
      <c r="U145" s="36">
        <f t="shared" si="2"/>
        <v>-8.3832000000000004</v>
      </c>
    </row>
    <row r="146" spans="1:21" ht="13" customHeight="1">
      <c r="A146" t="s">
        <v>405</v>
      </c>
      <c r="B146" t="s">
        <v>442</v>
      </c>
      <c r="C146" t="s">
        <v>96</v>
      </c>
      <c r="D146" t="s">
        <v>412</v>
      </c>
      <c r="E146" t="s">
        <v>56</v>
      </c>
      <c r="F146" t="s">
        <v>84</v>
      </c>
      <c r="G146" t="s">
        <v>443</v>
      </c>
      <c r="H146" t="s">
        <v>59</v>
      </c>
      <c r="I146" t="s">
        <v>60</v>
      </c>
      <c r="K146" s="34">
        <v>0</v>
      </c>
      <c r="L146" s="34">
        <v>-1</v>
      </c>
      <c r="M146" s="34">
        <v>-1</v>
      </c>
      <c r="N146">
        <v>0</v>
      </c>
      <c r="O146" s="35">
        <v>-7.2942499999999999</v>
      </c>
      <c r="P146" s="35">
        <v>-7.2942499999999999</v>
      </c>
      <c r="Q146" s="35">
        <v>-7.2942499999999999</v>
      </c>
      <c r="R146" s="35">
        <v>1.1670799999999999</v>
      </c>
      <c r="S146" s="35">
        <v>-6.1271699999999996</v>
      </c>
      <c r="T146" s="36">
        <v>0</v>
      </c>
      <c r="U146" s="36">
        <f t="shared" si="2"/>
        <v>-6.1271699999999996</v>
      </c>
    </row>
    <row r="147" spans="1:21" ht="13" customHeight="1">
      <c r="A147" t="s">
        <v>405</v>
      </c>
      <c r="B147" t="s">
        <v>442</v>
      </c>
      <c r="C147" t="s">
        <v>96</v>
      </c>
      <c r="D147" t="s">
        <v>412</v>
      </c>
      <c r="E147" t="s">
        <v>56</v>
      </c>
      <c r="F147" t="s">
        <v>84</v>
      </c>
      <c r="G147" t="s">
        <v>443</v>
      </c>
      <c r="H147" t="s">
        <v>59</v>
      </c>
      <c r="I147" t="s">
        <v>60</v>
      </c>
      <c r="K147" s="34">
        <v>0</v>
      </c>
      <c r="L147" s="34">
        <v>-1</v>
      </c>
      <c r="M147" s="34">
        <v>-1</v>
      </c>
      <c r="N147">
        <v>0</v>
      </c>
      <c r="O147" s="35">
        <v>-7.2942499999999999</v>
      </c>
      <c r="P147" s="35">
        <v>-7.2942499999999999</v>
      </c>
      <c r="Q147" s="35">
        <v>-7.2942499999999999</v>
      </c>
      <c r="R147" s="35">
        <v>1.1670799999999999</v>
      </c>
      <c r="S147" s="35">
        <v>-6.1271699999999996</v>
      </c>
      <c r="T147" s="36">
        <v>0</v>
      </c>
      <c r="U147" s="36">
        <f t="shared" si="2"/>
        <v>-6.1271699999999996</v>
      </c>
    </row>
    <row r="148" spans="1:21" ht="13" customHeight="1">
      <c r="A148" t="s">
        <v>52</v>
      </c>
      <c r="B148" t="s">
        <v>67</v>
      </c>
      <c r="C148" t="s">
        <v>68</v>
      </c>
      <c r="D148" t="s">
        <v>69</v>
      </c>
      <c r="E148" t="s">
        <v>56</v>
      </c>
      <c r="F148" t="s">
        <v>57</v>
      </c>
      <c r="G148" t="s">
        <v>70</v>
      </c>
      <c r="H148" t="s">
        <v>59</v>
      </c>
      <c r="I148" t="s">
        <v>60</v>
      </c>
      <c r="K148" s="34">
        <v>0</v>
      </c>
      <c r="L148" s="34">
        <v>-1</v>
      </c>
      <c r="M148" s="34">
        <v>-1</v>
      </c>
      <c r="N148">
        <v>0</v>
      </c>
      <c r="O148" s="35">
        <v>-2.24125</v>
      </c>
      <c r="P148" s="35">
        <v>-2.24125</v>
      </c>
      <c r="Q148" s="35">
        <v>-2.24125</v>
      </c>
      <c r="R148" s="35">
        <v>0.35859999999999997</v>
      </c>
      <c r="S148" s="35">
        <v>-1.8826499999999999</v>
      </c>
      <c r="T148" s="36">
        <v>0</v>
      </c>
      <c r="U148" s="36">
        <f t="shared" si="2"/>
        <v>-1.8826499999999999</v>
      </c>
    </row>
    <row r="149" spans="1:21" ht="13" customHeight="1">
      <c r="A149" t="s">
        <v>52</v>
      </c>
      <c r="B149" t="s">
        <v>71</v>
      </c>
      <c r="C149" t="s">
        <v>68</v>
      </c>
      <c r="D149" t="s">
        <v>72</v>
      </c>
      <c r="E149" t="s">
        <v>56</v>
      </c>
      <c r="F149" t="s">
        <v>57</v>
      </c>
      <c r="G149" t="s">
        <v>73</v>
      </c>
      <c r="H149" t="s">
        <v>59</v>
      </c>
      <c r="I149" t="s">
        <v>60</v>
      </c>
      <c r="K149" s="34">
        <v>0</v>
      </c>
      <c r="L149" s="34">
        <v>-1</v>
      </c>
      <c r="M149" s="34">
        <v>-1</v>
      </c>
      <c r="N149">
        <v>0</v>
      </c>
      <c r="O149" s="35">
        <v>-2.24125</v>
      </c>
      <c r="P149" s="35">
        <v>-2.24125</v>
      </c>
      <c r="Q149" s="35">
        <v>-2.24125</v>
      </c>
      <c r="R149" s="35">
        <v>0.35859999999999997</v>
      </c>
      <c r="S149" s="35">
        <v>-1.8826499999999999</v>
      </c>
      <c r="T149" s="36">
        <v>0</v>
      </c>
      <c r="U149" s="36">
        <f t="shared" si="2"/>
        <v>-1.8826499999999999</v>
      </c>
    </row>
    <row r="150" spans="1:21" ht="13" customHeight="1">
      <c r="A150" t="s">
        <v>52</v>
      </c>
      <c r="B150" t="s">
        <v>71</v>
      </c>
      <c r="C150" t="s">
        <v>68</v>
      </c>
      <c r="D150" t="s">
        <v>72</v>
      </c>
      <c r="E150" t="s">
        <v>56</v>
      </c>
      <c r="F150" t="s">
        <v>57</v>
      </c>
      <c r="G150" t="s">
        <v>73</v>
      </c>
      <c r="H150" t="s">
        <v>59</v>
      </c>
      <c r="I150" t="s">
        <v>60</v>
      </c>
      <c r="K150" s="34">
        <v>0</v>
      </c>
      <c r="L150" s="34">
        <v>-1</v>
      </c>
      <c r="M150" s="34">
        <v>-1</v>
      </c>
      <c r="N150">
        <v>0</v>
      </c>
      <c r="O150" s="35">
        <v>-2.24125</v>
      </c>
      <c r="P150" s="35">
        <v>-2.24125</v>
      </c>
      <c r="Q150" s="35">
        <v>-2.24125</v>
      </c>
      <c r="R150" s="35">
        <v>0.35859999999999997</v>
      </c>
      <c r="S150" s="35">
        <v>-1.8826499999999999</v>
      </c>
      <c r="T150" s="36">
        <v>0</v>
      </c>
      <c r="U150" s="36">
        <f t="shared" si="2"/>
        <v>-1.8826499999999999</v>
      </c>
    </row>
    <row r="151" spans="1:21" ht="13" customHeight="1">
      <c r="A151" t="s">
        <v>80</v>
      </c>
      <c r="B151" t="s">
        <v>278</v>
      </c>
      <c r="C151" t="s">
        <v>148</v>
      </c>
      <c r="D151" t="s">
        <v>149</v>
      </c>
      <c r="E151" t="s">
        <v>56</v>
      </c>
      <c r="F151" t="s">
        <v>84</v>
      </c>
      <c r="G151" t="s">
        <v>279</v>
      </c>
      <c r="H151" t="s">
        <v>59</v>
      </c>
      <c r="I151" t="s">
        <v>60</v>
      </c>
      <c r="K151" s="34">
        <v>0</v>
      </c>
      <c r="L151" s="34">
        <v>-1</v>
      </c>
      <c r="M151" s="34">
        <v>-1</v>
      </c>
      <c r="N151">
        <v>0</v>
      </c>
      <c r="O151" s="35">
        <v>-6.0162000000000004</v>
      </c>
      <c r="P151" s="35">
        <v>-6.0162000000000004</v>
      </c>
      <c r="Q151" s="35">
        <v>-6.0162000000000004</v>
      </c>
      <c r="R151" s="35">
        <v>0.962592</v>
      </c>
      <c r="S151" s="35">
        <v>-5.0536079999999997</v>
      </c>
      <c r="T151" s="36">
        <v>0</v>
      </c>
      <c r="U151" s="36">
        <f t="shared" si="2"/>
        <v>-5.0536079999999997</v>
      </c>
    </row>
    <row r="152" spans="1:21" ht="13" customHeight="1">
      <c r="A152" t="s">
        <v>80</v>
      </c>
      <c r="B152" t="s">
        <v>278</v>
      </c>
      <c r="C152" t="s">
        <v>148</v>
      </c>
      <c r="D152" t="s">
        <v>149</v>
      </c>
      <c r="E152" t="s">
        <v>56</v>
      </c>
      <c r="F152" t="s">
        <v>84</v>
      </c>
      <c r="G152" t="s">
        <v>279</v>
      </c>
      <c r="H152" t="s">
        <v>59</v>
      </c>
      <c r="I152" t="s">
        <v>60</v>
      </c>
      <c r="K152" s="34">
        <v>0</v>
      </c>
      <c r="L152" s="34">
        <v>-1</v>
      </c>
      <c r="M152" s="34">
        <v>-1</v>
      </c>
      <c r="N152">
        <v>0</v>
      </c>
      <c r="O152" s="35">
        <v>-6.4792500000000004</v>
      </c>
      <c r="P152" s="35">
        <v>-6.4792500000000004</v>
      </c>
      <c r="Q152" s="35">
        <v>-6.4792500000000004</v>
      </c>
      <c r="R152" s="35">
        <v>1.03668</v>
      </c>
      <c r="S152" s="35">
        <v>-5.4425699999999999</v>
      </c>
      <c r="T152" s="36">
        <v>0</v>
      </c>
      <c r="U152" s="36">
        <f t="shared" si="2"/>
        <v>-5.4425699999999999</v>
      </c>
    </row>
    <row r="153" spans="1:21" ht="13" customHeight="1">
      <c r="A153" t="s">
        <v>405</v>
      </c>
      <c r="B153" t="s">
        <v>425</v>
      </c>
      <c r="C153" t="s">
        <v>426</v>
      </c>
      <c r="D153" t="s">
        <v>427</v>
      </c>
      <c r="E153" t="s">
        <v>56</v>
      </c>
      <c r="F153" t="s">
        <v>57</v>
      </c>
      <c r="G153" t="s">
        <v>428</v>
      </c>
      <c r="H153" t="s">
        <v>59</v>
      </c>
      <c r="I153" t="s">
        <v>60</v>
      </c>
      <c r="K153" s="34">
        <v>0</v>
      </c>
      <c r="L153" s="34">
        <v>-1</v>
      </c>
      <c r="M153" s="34">
        <v>-1</v>
      </c>
      <c r="N153">
        <v>0</v>
      </c>
      <c r="O153" s="35">
        <v>-5.3391000000000002</v>
      </c>
      <c r="P153" s="35">
        <v>-5.3391000000000002</v>
      </c>
      <c r="Q153" s="35">
        <v>-5.3391000000000002</v>
      </c>
      <c r="R153" s="35">
        <v>0.85425600000000002</v>
      </c>
      <c r="S153" s="35">
        <v>-4.4848439999999998</v>
      </c>
      <c r="T153" s="36">
        <v>0</v>
      </c>
      <c r="U153" s="36">
        <f t="shared" si="2"/>
        <v>-4.4848439999999998</v>
      </c>
    </row>
    <row r="154" spans="1:21" ht="13" customHeight="1">
      <c r="A154" t="s">
        <v>405</v>
      </c>
      <c r="B154" t="s">
        <v>430</v>
      </c>
      <c r="C154" t="s">
        <v>426</v>
      </c>
      <c r="D154" t="s">
        <v>427</v>
      </c>
      <c r="E154" t="s">
        <v>56</v>
      </c>
      <c r="F154" t="s">
        <v>84</v>
      </c>
      <c r="G154" t="s">
        <v>431</v>
      </c>
      <c r="H154" t="s">
        <v>78</v>
      </c>
      <c r="I154" t="s">
        <v>60</v>
      </c>
      <c r="K154" s="34">
        <v>0</v>
      </c>
      <c r="L154" s="34">
        <v>-1</v>
      </c>
      <c r="M154" s="34">
        <v>-1</v>
      </c>
      <c r="N154">
        <v>0</v>
      </c>
      <c r="O154" s="35">
        <v>-9.0299999999999994</v>
      </c>
      <c r="P154" s="35">
        <v>-9.0299999999999994</v>
      </c>
      <c r="Q154" s="35">
        <v>-9.0299999999999994</v>
      </c>
      <c r="R154" s="35">
        <v>1.4448000000000001</v>
      </c>
      <c r="S154" s="35">
        <v>-7.5852000000000004</v>
      </c>
      <c r="T154" s="36">
        <v>0</v>
      </c>
      <c r="U154" s="36">
        <f t="shared" si="2"/>
        <v>-7.5852000000000004</v>
      </c>
    </row>
    <row r="155" spans="1:21" ht="13" customHeight="1">
      <c r="A155" t="s">
        <v>405</v>
      </c>
      <c r="B155" t="s">
        <v>425</v>
      </c>
      <c r="C155" t="s">
        <v>426</v>
      </c>
      <c r="D155" t="s">
        <v>427</v>
      </c>
      <c r="E155" t="s">
        <v>56</v>
      </c>
      <c r="F155" t="s">
        <v>57</v>
      </c>
      <c r="G155" t="s">
        <v>428</v>
      </c>
      <c r="H155" t="s">
        <v>59</v>
      </c>
      <c r="I155" t="s">
        <v>60</v>
      </c>
      <c r="J155" t="s">
        <v>429</v>
      </c>
      <c r="K155" s="34">
        <v>0</v>
      </c>
      <c r="L155" s="34">
        <v>-1</v>
      </c>
      <c r="M155" s="34">
        <v>-1</v>
      </c>
      <c r="N155" s="35">
        <v>0</v>
      </c>
      <c r="O155" s="35">
        <v>-5.6990999999999996</v>
      </c>
      <c r="P155" s="35">
        <v>-5.6990999999999996</v>
      </c>
      <c r="Q155" s="35">
        <v>-5.6990999999999996</v>
      </c>
      <c r="R155" s="35">
        <v>0.79787399999999997</v>
      </c>
      <c r="S155" s="35">
        <v>-4.9012260000000003</v>
      </c>
      <c r="T155" s="36">
        <v>0</v>
      </c>
      <c r="U155" s="36">
        <f t="shared" si="2"/>
        <v>-4.9012260000000003</v>
      </c>
    </row>
    <row r="156" spans="1:21" ht="13" customHeight="1">
      <c r="A156" t="s">
        <v>405</v>
      </c>
      <c r="B156" t="s">
        <v>425</v>
      </c>
      <c r="C156" t="s">
        <v>426</v>
      </c>
      <c r="D156" t="s">
        <v>427</v>
      </c>
      <c r="E156" t="s">
        <v>56</v>
      </c>
      <c r="F156" t="s">
        <v>57</v>
      </c>
      <c r="G156" t="s">
        <v>428</v>
      </c>
      <c r="H156" t="s">
        <v>59</v>
      </c>
      <c r="I156" t="s">
        <v>60</v>
      </c>
      <c r="K156" s="34">
        <v>0</v>
      </c>
      <c r="L156" s="34">
        <v>-1</v>
      </c>
      <c r="M156" s="34">
        <v>-1</v>
      </c>
      <c r="N156" s="35">
        <v>0</v>
      </c>
      <c r="O156" s="35">
        <v>-5.6990999999999996</v>
      </c>
      <c r="P156" s="35">
        <v>-5.6990999999999996</v>
      </c>
      <c r="Q156" s="35">
        <v>-5.6990999999999996</v>
      </c>
      <c r="R156" s="35">
        <v>0.79787399999999997</v>
      </c>
      <c r="S156" s="35">
        <v>-4.9012260000000003</v>
      </c>
      <c r="T156" s="36">
        <v>0</v>
      </c>
      <c r="U156" s="36">
        <f t="shared" si="2"/>
        <v>-4.9012260000000003</v>
      </c>
    </row>
    <row r="157" spans="1:21" ht="13" customHeight="1">
      <c r="A157" t="s">
        <v>507</v>
      </c>
      <c r="B157" t="s">
        <v>513</v>
      </c>
      <c r="C157" t="s">
        <v>509</v>
      </c>
      <c r="D157" t="s">
        <v>510</v>
      </c>
      <c r="E157" t="s">
        <v>56</v>
      </c>
      <c r="F157" t="s">
        <v>84</v>
      </c>
      <c r="G157" t="s">
        <v>514</v>
      </c>
      <c r="H157" t="s">
        <v>59</v>
      </c>
      <c r="I157" t="s">
        <v>60</v>
      </c>
      <c r="K157" s="34">
        <v>0</v>
      </c>
      <c r="L157" s="34">
        <v>-1</v>
      </c>
      <c r="M157" s="34">
        <v>-1</v>
      </c>
      <c r="N157">
        <v>0</v>
      </c>
      <c r="O157" s="35">
        <v>-8.1418499999999998</v>
      </c>
      <c r="P157" s="35">
        <v>-8.1418499999999998</v>
      </c>
      <c r="Q157" s="35">
        <v>-8.1418499999999998</v>
      </c>
      <c r="R157" s="35">
        <v>1.3026960000000001</v>
      </c>
      <c r="S157" s="35">
        <v>-6.8391539999999997</v>
      </c>
      <c r="T157" s="36">
        <v>0</v>
      </c>
      <c r="U157" s="36">
        <f t="shared" si="2"/>
        <v>-6.8391539999999997</v>
      </c>
    </row>
    <row r="158" spans="1:21" ht="13" customHeight="1">
      <c r="A158" t="s">
        <v>80</v>
      </c>
      <c r="B158" t="s">
        <v>248</v>
      </c>
      <c r="C158" t="s">
        <v>249</v>
      </c>
      <c r="D158" t="s">
        <v>250</v>
      </c>
      <c r="E158" t="s">
        <v>56</v>
      </c>
      <c r="F158" t="s">
        <v>57</v>
      </c>
      <c r="G158" t="s">
        <v>251</v>
      </c>
      <c r="H158" t="s">
        <v>59</v>
      </c>
      <c r="I158" t="s">
        <v>60</v>
      </c>
      <c r="K158" s="34">
        <v>0</v>
      </c>
      <c r="L158" s="34">
        <v>-1</v>
      </c>
      <c r="M158" s="34">
        <v>-1</v>
      </c>
      <c r="N158">
        <v>0</v>
      </c>
      <c r="O158" s="35">
        <v>-2.282</v>
      </c>
      <c r="P158" s="35">
        <v>-2.282</v>
      </c>
      <c r="Q158" s="35">
        <v>-2.282</v>
      </c>
      <c r="R158" s="35">
        <v>0.36512</v>
      </c>
      <c r="S158" s="35">
        <v>-1.9168799999999999</v>
      </c>
      <c r="T158" s="36">
        <v>0</v>
      </c>
      <c r="U158" s="36">
        <f t="shared" si="2"/>
        <v>-1.9168799999999999</v>
      </c>
    </row>
    <row r="159" spans="1:21" ht="13" customHeight="1">
      <c r="A159" t="s">
        <v>80</v>
      </c>
      <c r="B159" t="s">
        <v>252</v>
      </c>
      <c r="C159" t="s">
        <v>249</v>
      </c>
      <c r="D159" t="s">
        <v>250</v>
      </c>
      <c r="E159" t="s">
        <v>56</v>
      </c>
      <c r="F159" t="s">
        <v>84</v>
      </c>
      <c r="G159" t="s">
        <v>253</v>
      </c>
      <c r="H159" t="s">
        <v>59</v>
      </c>
      <c r="I159" t="s">
        <v>60</v>
      </c>
      <c r="K159" s="34">
        <v>0</v>
      </c>
      <c r="L159" s="34">
        <v>-1</v>
      </c>
      <c r="M159" s="34">
        <v>-1</v>
      </c>
      <c r="N159">
        <v>0</v>
      </c>
      <c r="O159" s="35">
        <v>-6.8326000000000002</v>
      </c>
      <c r="P159" s="35">
        <v>-6.8326000000000002</v>
      </c>
      <c r="Q159" s="35">
        <v>-6.8326000000000002</v>
      </c>
      <c r="R159" s="35">
        <v>1.093216</v>
      </c>
      <c r="S159" s="35">
        <v>-5.7393840000000003</v>
      </c>
      <c r="T159" s="36">
        <v>0</v>
      </c>
      <c r="U159" s="36">
        <f t="shared" si="2"/>
        <v>-5.7393840000000003</v>
      </c>
    </row>
    <row r="160" spans="1:21" ht="13" customHeight="1">
      <c r="A160" t="s">
        <v>80</v>
      </c>
      <c r="B160" t="s">
        <v>252</v>
      </c>
      <c r="C160" t="s">
        <v>249</v>
      </c>
      <c r="D160" t="s">
        <v>250</v>
      </c>
      <c r="E160" t="s">
        <v>56</v>
      </c>
      <c r="F160" t="s">
        <v>84</v>
      </c>
      <c r="G160" t="s">
        <v>253</v>
      </c>
      <c r="H160" t="s">
        <v>59</v>
      </c>
      <c r="I160" t="s">
        <v>60</v>
      </c>
      <c r="K160" s="34">
        <v>0</v>
      </c>
      <c r="L160" s="34">
        <v>-1</v>
      </c>
      <c r="M160" s="34">
        <v>-1</v>
      </c>
      <c r="N160">
        <v>0</v>
      </c>
      <c r="O160" s="35">
        <v>-6.8326000000000002</v>
      </c>
      <c r="P160" s="35">
        <v>-6.8326000000000002</v>
      </c>
      <c r="Q160" s="35">
        <v>-6.8326000000000002</v>
      </c>
      <c r="R160" s="35">
        <v>1.093216</v>
      </c>
      <c r="S160" s="35">
        <v>-5.7393840000000003</v>
      </c>
      <c r="T160" s="36">
        <v>0</v>
      </c>
      <c r="U160" s="36">
        <f t="shared" si="2"/>
        <v>-5.7393840000000003</v>
      </c>
    </row>
    <row r="161" spans="1:21" ht="13" customHeight="1">
      <c r="A161" t="s">
        <v>80</v>
      </c>
      <c r="B161" t="s">
        <v>219</v>
      </c>
      <c r="C161" t="s">
        <v>220</v>
      </c>
      <c r="D161" t="s">
        <v>221</v>
      </c>
      <c r="E161" t="s">
        <v>56</v>
      </c>
      <c r="F161" t="s">
        <v>57</v>
      </c>
      <c r="G161" t="s">
        <v>222</v>
      </c>
      <c r="H161" t="s">
        <v>59</v>
      </c>
      <c r="I161" t="s">
        <v>60</v>
      </c>
      <c r="K161" s="34">
        <v>0</v>
      </c>
      <c r="L161" s="34">
        <v>-1</v>
      </c>
      <c r="M161" s="34">
        <v>-1</v>
      </c>
      <c r="N161">
        <v>0</v>
      </c>
      <c r="O161" s="35">
        <v>-4.8492499999999996</v>
      </c>
      <c r="P161" s="35">
        <v>-4.8492499999999996</v>
      </c>
      <c r="Q161" s="35">
        <v>-4.8492499999999996</v>
      </c>
      <c r="R161" s="35">
        <v>0.77588000000000001</v>
      </c>
      <c r="S161" s="35">
        <v>-4.0733699999999997</v>
      </c>
      <c r="T161" s="36">
        <v>0</v>
      </c>
      <c r="U161" s="36">
        <f t="shared" si="2"/>
        <v>-4.0733699999999997</v>
      </c>
    </row>
    <row r="162" spans="1:21" ht="13" customHeight="1">
      <c r="A162" t="s">
        <v>80</v>
      </c>
      <c r="B162" t="s">
        <v>219</v>
      </c>
      <c r="C162" t="s">
        <v>220</v>
      </c>
      <c r="D162" t="s">
        <v>221</v>
      </c>
      <c r="E162" t="s">
        <v>56</v>
      </c>
      <c r="F162" t="s">
        <v>57</v>
      </c>
      <c r="G162" t="s">
        <v>222</v>
      </c>
      <c r="H162" t="s">
        <v>59</v>
      </c>
      <c r="I162" t="s">
        <v>60</v>
      </c>
      <c r="K162" s="34">
        <v>0</v>
      </c>
      <c r="L162" s="34">
        <v>-1</v>
      </c>
      <c r="M162" s="34">
        <v>-1</v>
      </c>
      <c r="N162">
        <v>0</v>
      </c>
      <c r="O162" s="35">
        <v>-4.8492499999999996</v>
      </c>
      <c r="P162" s="35">
        <v>-4.8492499999999996</v>
      </c>
      <c r="Q162" s="35">
        <v>-4.8492499999999996</v>
      </c>
      <c r="R162" s="35">
        <v>0.77588000000000001</v>
      </c>
      <c r="S162" s="35">
        <v>-4.0733699999999997</v>
      </c>
      <c r="T162" s="36">
        <v>0</v>
      </c>
      <c r="U162" s="36">
        <f t="shared" si="2"/>
        <v>-4.0733699999999997</v>
      </c>
    </row>
    <row r="163" spans="1:21" ht="13" customHeight="1">
      <c r="A163" t="s">
        <v>80</v>
      </c>
      <c r="B163" t="s">
        <v>286</v>
      </c>
      <c r="C163" t="s">
        <v>220</v>
      </c>
      <c r="D163" t="s">
        <v>287</v>
      </c>
      <c r="E163" t="s">
        <v>56</v>
      </c>
      <c r="F163" t="s">
        <v>57</v>
      </c>
      <c r="G163" t="s">
        <v>288</v>
      </c>
      <c r="H163" t="s">
        <v>59</v>
      </c>
      <c r="I163" t="s">
        <v>60</v>
      </c>
      <c r="K163" s="34">
        <v>0</v>
      </c>
      <c r="L163" s="34">
        <v>-1</v>
      </c>
      <c r="M163" s="34">
        <v>-1</v>
      </c>
      <c r="N163">
        <v>0</v>
      </c>
      <c r="O163" s="35">
        <v>-5.3391000000000002</v>
      </c>
      <c r="P163" s="35">
        <v>-5.3391000000000002</v>
      </c>
      <c r="Q163" s="35">
        <v>-5.3391000000000002</v>
      </c>
      <c r="R163" s="35">
        <v>0.85425600000000002</v>
      </c>
      <c r="S163" s="35">
        <v>-4.4848439999999998</v>
      </c>
      <c r="T163" s="36">
        <v>0</v>
      </c>
      <c r="U163" s="36">
        <f t="shared" si="2"/>
        <v>-4.4848439999999998</v>
      </c>
    </row>
    <row r="164" spans="1:21" ht="13" customHeight="1">
      <c r="A164" t="s">
        <v>80</v>
      </c>
      <c r="B164" t="s">
        <v>267</v>
      </c>
      <c r="C164" t="s">
        <v>268</v>
      </c>
      <c r="D164" t="s">
        <v>269</v>
      </c>
      <c r="E164" t="s">
        <v>56</v>
      </c>
      <c r="F164" t="s">
        <v>57</v>
      </c>
      <c r="G164" t="s">
        <v>270</v>
      </c>
      <c r="H164" t="s">
        <v>59</v>
      </c>
      <c r="I164" t="s">
        <v>60</v>
      </c>
      <c r="K164" s="34">
        <v>0</v>
      </c>
      <c r="L164" s="34">
        <v>-1</v>
      </c>
      <c r="M164" s="34">
        <v>-1</v>
      </c>
      <c r="N164">
        <v>0</v>
      </c>
      <c r="O164" s="35">
        <v>-5.66425</v>
      </c>
      <c r="P164" s="35">
        <v>-5.66425</v>
      </c>
      <c r="Q164" s="35">
        <v>-5.66425</v>
      </c>
      <c r="R164" s="35">
        <v>0.90627999999999997</v>
      </c>
      <c r="S164" s="35">
        <v>-4.7579700000000003</v>
      </c>
      <c r="T164" s="36">
        <v>0</v>
      </c>
      <c r="U164" s="36">
        <f t="shared" si="2"/>
        <v>-4.7579700000000003</v>
      </c>
    </row>
    <row r="165" spans="1:21" ht="13" customHeight="1">
      <c r="A165" t="s">
        <v>80</v>
      </c>
      <c r="B165" t="s">
        <v>267</v>
      </c>
      <c r="C165" t="s">
        <v>268</v>
      </c>
      <c r="D165" t="s">
        <v>269</v>
      </c>
      <c r="E165" t="s">
        <v>56</v>
      </c>
      <c r="F165" t="s">
        <v>57</v>
      </c>
      <c r="G165" t="s">
        <v>270</v>
      </c>
      <c r="H165" t="s">
        <v>59</v>
      </c>
      <c r="I165" t="s">
        <v>60</v>
      </c>
      <c r="K165" s="34">
        <v>0</v>
      </c>
      <c r="L165" s="34">
        <v>-1</v>
      </c>
      <c r="M165" s="34">
        <v>-1</v>
      </c>
      <c r="N165">
        <v>0</v>
      </c>
      <c r="O165" s="35">
        <v>-5.66425</v>
      </c>
      <c r="P165" s="35">
        <v>-5.66425</v>
      </c>
      <c r="Q165" s="35">
        <v>-5.66425</v>
      </c>
      <c r="R165" s="35">
        <v>0.90627999999999997</v>
      </c>
      <c r="S165" s="35">
        <v>-4.7579700000000003</v>
      </c>
      <c r="T165" s="36">
        <v>0</v>
      </c>
      <c r="U165" s="36">
        <f t="shared" si="2"/>
        <v>-4.7579700000000003</v>
      </c>
    </row>
    <row r="166" spans="1:21" ht="13" customHeight="1">
      <c r="A166" t="s">
        <v>80</v>
      </c>
      <c r="B166" t="s">
        <v>271</v>
      </c>
      <c r="C166" t="s">
        <v>268</v>
      </c>
      <c r="D166" t="s">
        <v>269</v>
      </c>
      <c r="E166" t="s">
        <v>56</v>
      </c>
      <c r="F166" t="s">
        <v>84</v>
      </c>
      <c r="G166" t="s">
        <v>272</v>
      </c>
      <c r="H166" t="s">
        <v>59</v>
      </c>
      <c r="I166" t="s">
        <v>60</v>
      </c>
      <c r="K166" s="34">
        <v>0</v>
      </c>
      <c r="L166" s="34">
        <v>-1</v>
      </c>
      <c r="M166" s="34">
        <v>-1</v>
      </c>
      <c r="N166">
        <v>0</v>
      </c>
      <c r="O166" s="35">
        <v>-6.8326000000000002</v>
      </c>
      <c r="P166" s="35">
        <v>-6.8326000000000002</v>
      </c>
      <c r="Q166" s="35">
        <v>-6.8326000000000002</v>
      </c>
      <c r="R166" s="35">
        <v>1.093216</v>
      </c>
      <c r="S166" s="35">
        <v>-5.7393840000000003</v>
      </c>
      <c r="T166" s="36">
        <v>0</v>
      </c>
      <c r="U166" s="36">
        <f t="shared" si="2"/>
        <v>-5.7393840000000003</v>
      </c>
    </row>
    <row r="167" spans="1:21" ht="13" customHeight="1">
      <c r="A167" t="s">
        <v>80</v>
      </c>
      <c r="B167" t="s">
        <v>267</v>
      </c>
      <c r="C167" t="s">
        <v>268</v>
      </c>
      <c r="D167" t="s">
        <v>269</v>
      </c>
      <c r="E167" t="s">
        <v>56</v>
      </c>
      <c r="F167" t="s">
        <v>57</v>
      </c>
      <c r="G167" t="s">
        <v>270</v>
      </c>
      <c r="H167" t="s">
        <v>76</v>
      </c>
      <c r="I167" t="s">
        <v>60</v>
      </c>
      <c r="K167" s="34">
        <v>0</v>
      </c>
      <c r="L167" s="34">
        <v>-1</v>
      </c>
      <c r="M167" s="34">
        <v>-1</v>
      </c>
      <c r="N167">
        <v>0</v>
      </c>
      <c r="O167" s="35">
        <v>-6.59</v>
      </c>
      <c r="P167" s="35">
        <v>-6.59</v>
      </c>
      <c r="Q167" s="35">
        <v>-6.59</v>
      </c>
      <c r="R167" s="35">
        <v>1.0544</v>
      </c>
      <c r="S167" s="35">
        <v>-5.5355999999999996</v>
      </c>
      <c r="T167" s="36">
        <v>0</v>
      </c>
      <c r="U167" s="36">
        <f t="shared" si="2"/>
        <v>-5.5355999999999996</v>
      </c>
    </row>
    <row r="168" spans="1:21" ht="13" customHeight="1">
      <c r="A168" t="s">
        <v>456</v>
      </c>
      <c r="B168" t="s">
        <v>498</v>
      </c>
      <c r="C168" t="s">
        <v>268</v>
      </c>
      <c r="D168" t="s">
        <v>458</v>
      </c>
      <c r="E168" t="s">
        <v>56</v>
      </c>
      <c r="F168" t="s">
        <v>57</v>
      </c>
      <c r="G168" t="s">
        <v>499</v>
      </c>
      <c r="H168" t="s">
        <v>59</v>
      </c>
      <c r="I168" t="s">
        <v>60</v>
      </c>
      <c r="K168" s="34">
        <v>0</v>
      </c>
      <c r="L168" s="34">
        <v>-1</v>
      </c>
      <c r="M168" s="34">
        <v>-1</v>
      </c>
      <c r="N168">
        <v>0</v>
      </c>
      <c r="O168" s="35">
        <v>-5.66425</v>
      </c>
      <c r="P168" s="35">
        <v>-5.66425</v>
      </c>
      <c r="Q168" s="35">
        <v>-5.66425</v>
      </c>
      <c r="R168" s="35">
        <v>0.90627999999999997</v>
      </c>
      <c r="S168" s="35">
        <v>-4.7579700000000003</v>
      </c>
      <c r="T168" s="36">
        <v>0</v>
      </c>
      <c r="U168" s="36">
        <f t="shared" si="2"/>
        <v>-4.7579700000000003</v>
      </c>
    </row>
    <row r="169" spans="1:21" ht="13" customHeight="1">
      <c r="A169" t="s">
        <v>456</v>
      </c>
      <c r="B169" t="s">
        <v>457</v>
      </c>
      <c r="C169" t="s">
        <v>268</v>
      </c>
      <c r="D169" t="s">
        <v>458</v>
      </c>
      <c r="E169" t="s">
        <v>56</v>
      </c>
      <c r="F169" t="s">
        <v>84</v>
      </c>
      <c r="G169" t="s">
        <v>459</v>
      </c>
      <c r="H169" t="s">
        <v>59</v>
      </c>
      <c r="I169" t="s">
        <v>60</v>
      </c>
      <c r="K169" s="34">
        <v>0</v>
      </c>
      <c r="L169" s="34">
        <v>-1</v>
      </c>
      <c r="M169" s="34">
        <v>-1</v>
      </c>
      <c r="N169">
        <v>0</v>
      </c>
      <c r="O169" s="35">
        <v>-7.2942499999999999</v>
      </c>
      <c r="P169" s="35">
        <v>-7.2942499999999999</v>
      </c>
      <c r="Q169" s="35">
        <v>-7.2942499999999999</v>
      </c>
      <c r="R169" s="35">
        <v>1.1670799999999999</v>
      </c>
      <c r="S169" s="35">
        <v>-6.1271699999999996</v>
      </c>
      <c r="T169" s="36">
        <v>0</v>
      </c>
      <c r="U169" s="36">
        <f t="shared" si="2"/>
        <v>-6.1271699999999996</v>
      </c>
    </row>
    <row r="170" spans="1:21" ht="13" customHeight="1">
      <c r="A170" t="s">
        <v>80</v>
      </c>
      <c r="B170" t="s">
        <v>296</v>
      </c>
      <c r="C170" t="s">
        <v>297</v>
      </c>
      <c r="D170" t="s">
        <v>298</v>
      </c>
      <c r="E170" t="s">
        <v>56</v>
      </c>
      <c r="F170" t="s">
        <v>57</v>
      </c>
      <c r="G170" t="s">
        <v>299</v>
      </c>
      <c r="H170" t="s">
        <v>59</v>
      </c>
      <c r="I170" t="s">
        <v>60</v>
      </c>
      <c r="K170" s="34">
        <v>0</v>
      </c>
      <c r="L170" s="34">
        <v>-1</v>
      </c>
      <c r="M170" s="34">
        <v>-1</v>
      </c>
      <c r="N170">
        <v>0</v>
      </c>
      <c r="O170" s="35">
        <v>-5.6968500000000004</v>
      </c>
      <c r="P170" s="35">
        <v>-5.6968500000000004</v>
      </c>
      <c r="Q170" s="35">
        <v>-5.6968500000000004</v>
      </c>
      <c r="R170" s="35">
        <v>0.91149599999999997</v>
      </c>
      <c r="S170" s="35">
        <v>-4.7853539999999999</v>
      </c>
      <c r="T170" s="36">
        <v>0</v>
      </c>
      <c r="U170" s="36">
        <f t="shared" si="2"/>
        <v>-4.7853539999999999</v>
      </c>
    </row>
    <row r="171" spans="1:21" ht="13" customHeight="1">
      <c r="A171" t="s">
        <v>80</v>
      </c>
      <c r="B171" t="s">
        <v>296</v>
      </c>
      <c r="C171" t="s">
        <v>297</v>
      </c>
      <c r="D171" t="s">
        <v>298</v>
      </c>
      <c r="E171" t="s">
        <v>56</v>
      </c>
      <c r="F171" t="s">
        <v>57</v>
      </c>
      <c r="G171" t="s">
        <v>299</v>
      </c>
      <c r="H171" t="s">
        <v>59</v>
      </c>
      <c r="I171" t="s">
        <v>60</v>
      </c>
      <c r="K171" s="34">
        <v>0</v>
      </c>
      <c r="L171" s="34">
        <v>-1</v>
      </c>
      <c r="M171" s="34">
        <v>-1</v>
      </c>
      <c r="N171">
        <v>0</v>
      </c>
      <c r="O171" s="35">
        <v>-5.6968500000000004</v>
      </c>
      <c r="P171" s="35">
        <v>-5.6968500000000004</v>
      </c>
      <c r="Q171" s="35">
        <v>-5.6968500000000004</v>
      </c>
      <c r="R171" s="35">
        <v>0.91149599999999997</v>
      </c>
      <c r="S171" s="35">
        <v>-4.7853539999999999</v>
      </c>
      <c r="T171" s="36">
        <v>0</v>
      </c>
      <c r="U171" s="36">
        <f t="shared" si="2"/>
        <v>-4.7853539999999999</v>
      </c>
    </row>
    <row r="172" spans="1:21" ht="13" customHeight="1">
      <c r="A172" t="s">
        <v>80</v>
      </c>
      <c r="B172" t="s">
        <v>390</v>
      </c>
      <c r="C172" t="s">
        <v>297</v>
      </c>
      <c r="D172" t="s">
        <v>298</v>
      </c>
      <c r="E172" t="s">
        <v>56</v>
      </c>
      <c r="F172" t="s">
        <v>84</v>
      </c>
      <c r="G172" t="s">
        <v>391</v>
      </c>
      <c r="H172" t="s">
        <v>392</v>
      </c>
      <c r="I172" t="s">
        <v>60</v>
      </c>
      <c r="K172" s="34">
        <v>0</v>
      </c>
      <c r="L172" s="34">
        <v>-1</v>
      </c>
      <c r="M172" s="34">
        <v>-1</v>
      </c>
      <c r="N172">
        <v>0</v>
      </c>
      <c r="O172" s="35">
        <v>-9.5299999999999994</v>
      </c>
      <c r="P172" s="35">
        <v>-9.5299999999999994</v>
      </c>
      <c r="Q172" s="35">
        <v>-9.5299999999999994</v>
      </c>
      <c r="R172" s="35">
        <v>1.5247999999999999</v>
      </c>
      <c r="S172" s="35">
        <v>-8.0052000000000003</v>
      </c>
      <c r="T172" s="36">
        <v>0</v>
      </c>
      <c r="U172" s="36">
        <f t="shared" si="2"/>
        <v>-8.0052000000000003</v>
      </c>
    </row>
    <row r="173" spans="1:21" ht="13" customHeight="1">
      <c r="A173" t="s">
        <v>80</v>
      </c>
      <c r="B173" t="s">
        <v>280</v>
      </c>
      <c r="C173" t="s">
        <v>281</v>
      </c>
      <c r="D173" t="s">
        <v>282</v>
      </c>
      <c r="E173" t="s">
        <v>56</v>
      </c>
      <c r="F173" t="s">
        <v>57</v>
      </c>
      <c r="G173" t="s">
        <v>283</v>
      </c>
      <c r="H173" t="s">
        <v>59</v>
      </c>
      <c r="I173" t="s">
        <v>60</v>
      </c>
      <c r="K173" s="34">
        <v>0</v>
      </c>
      <c r="L173" s="34">
        <v>-1</v>
      </c>
      <c r="M173" s="34">
        <v>-1</v>
      </c>
      <c r="N173">
        <v>0</v>
      </c>
      <c r="O173" s="35">
        <v>-1.9165000000000001</v>
      </c>
      <c r="P173" s="35">
        <v>-1.9165000000000001</v>
      </c>
      <c r="Q173" s="35">
        <v>-1.9165000000000001</v>
      </c>
      <c r="R173" s="35">
        <v>0.30664000000000002</v>
      </c>
      <c r="S173" s="35">
        <v>-1.6098600000000001</v>
      </c>
      <c r="T173" s="36">
        <v>0</v>
      </c>
      <c r="U173" s="36">
        <f t="shared" si="2"/>
        <v>-1.6098600000000001</v>
      </c>
    </row>
    <row r="174" spans="1:21" ht="13" customHeight="1">
      <c r="A174" t="s">
        <v>80</v>
      </c>
      <c r="B174" t="s">
        <v>280</v>
      </c>
      <c r="C174" t="s">
        <v>281</v>
      </c>
      <c r="D174" t="s">
        <v>282</v>
      </c>
      <c r="E174" t="s">
        <v>56</v>
      </c>
      <c r="F174" t="s">
        <v>57</v>
      </c>
      <c r="G174" t="s">
        <v>283</v>
      </c>
      <c r="H174" t="s">
        <v>59</v>
      </c>
      <c r="I174" t="s">
        <v>60</v>
      </c>
      <c r="K174" s="34">
        <v>0</v>
      </c>
      <c r="L174" s="34">
        <v>-1</v>
      </c>
      <c r="M174" s="34">
        <v>-1</v>
      </c>
      <c r="N174">
        <v>0</v>
      </c>
      <c r="O174" s="35">
        <v>-2.282</v>
      </c>
      <c r="P174" s="35">
        <v>-2.282</v>
      </c>
      <c r="Q174" s="35">
        <v>-2.282</v>
      </c>
      <c r="R174" s="35">
        <v>0.36512</v>
      </c>
      <c r="S174" s="35">
        <v>-1.9168799999999999</v>
      </c>
      <c r="T174" s="36">
        <v>0</v>
      </c>
      <c r="U174" s="36">
        <f t="shared" si="2"/>
        <v>-1.9168799999999999</v>
      </c>
    </row>
    <row r="175" spans="1:21" ht="13" customHeight="1">
      <c r="A175" t="s">
        <v>80</v>
      </c>
      <c r="B175" t="s">
        <v>263</v>
      </c>
      <c r="C175" t="s">
        <v>264</v>
      </c>
      <c r="D175" t="s">
        <v>265</v>
      </c>
      <c r="E175" t="s">
        <v>56</v>
      </c>
      <c r="F175" t="s">
        <v>57</v>
      </c>
      <c r="G175" t="s">
        <v>266</v>
      </c>
      <c r="H175" t="s">
        <v>59</v>
      </c>
      <c r="I175" t="s">
        <v>60</v>
      </c>
      <c r="K175" s="34">
        <v>0</v>
      </c>
      <c r="L175" s="34">
        <v>-1</v>
      </c>
      <c r="M175" s="34">
        <v>-1</v>
      </c>
      <c r="N175">
        <v>0</v>
      </c>
      <c r="O175" s="35">
        <v>-5.66425</v>
      </c>
      <c r="P175" s="35">
        <v>-5.66425</v>
      </c>
      <c r="Q175" s="35">
        <v>-5.66425</v>
      </c>
      <c r="R175" s="35">
        <v>0.90627999999999997</v>
      </c>
      <c r="S175" s="35">
        <v>-4.7579700000000003</v>
      </c>
      <c r="T175" s="36">
        <v>0</v>
      </c>
      <c r="U175" s="36">
        <f t="shared" si="2"/>
        <v>-4.7579700000000003</v>
      </c>
    </row>
    <row r="176" spans="1:21" ht="13" customHeight="1">
      <c r="A176" t="s">
        <v>80</v>
      </c>
      <c r="B176" t="s">
        <v>387</v>
      </c>
      <c r="C176" t="s">
        <v>264</v>
      </c>
      <c r="D176" t="s">
        <v>265</v>
      </c>
      <c r="E176" t="s">
        <v>56</v>
      </c>
      <c r="F176" t="s">
        <v>84</v>
      </c>
      <c r="G176" t="s">
        <v>388</v>
      </c>
      <c r="H176" t="s">
        <v>78</v>
      </c>
      <c r="I176" t="s">
        <v>60</v>
      </c>
      <c r="K176" s="34">
        <v>0</v>
      </c>
      <c r="L176" s="34">
        <v>-1</v>
      </c>
      <c r="M176" s="34">
        <v>-1</v>
      </c>
      <c r="N176">
        <v>0</v>
      </c>
      <c r="O176" s="35">
        <v>-9.94</v>
      </c>
      <c r="P176" s="35">
        <v>-9.94</v>
      </c>
      <c r="Q176" s="35">
        <v>-9.94</v>
      </c>
      <c r="R176" s="35">
        <v>1.5904</v>
      </c>
      <c r="S176" s="35">
        <v>-8.3496000000000006</v>
      </c>
      <c r="T176" s="36">
        <v>0</v>
      </c>
      <c r="U176" s="36">
        <f t="shared" si="2"/>
        <v>-8.3496000000000006</v>
      </c>
    </row>
    <row r="177" spans="1:21" ht="13" customHeight="1">
      <c r="A177" t="s">
        <v>80</v>
      </c>
      <c r="B177" t="s">
        <v>261</v>
      </c>
      <c r="C177" t="s">
        <v>205</v>
      </c>
      <c r="D177" t="s">
        <v>259</v>
      </c>
      <c r="E177" t="s">
        <v>56</v>
      </c>
      <c r="F177" t="s">
        <v>84</v>
      </c>
      <c r="G177" t="s">
        <v>262</v>
      </c>
      <c r="H177" t="s">
        <v>59</v>
      </c>
      <c r="I177" t="s">
        <v>60</v>
      </c>
      <c r="K177" s="34">
        <v>0</v>
      </c>
      <c r="L177" s="34">
        <v>-1</v>
      </c>
      <c r="M177" s="34">
        <v>-1</v>
      </c>
      <c r="N177">
        <v>0</v>
      </c>
      <c r="O177" s="35">
        <v>-6.8326000000000002</v>
      </c>
      <c r="P177" s="35">
        <v>-6.8326000000000002</v>
      </c>
      <c r="Q177" s="35">
        <v>-6.8326000000000002</v>
      </c>
      <c r="R177" s="35">
        <v>1.093216</v>
      </c>
      <c r="S177" s="35">
        <v>-5.7393840000000003</v>
      </c>
      <c r="T177" s="36">
        <v>0</v>
      </c>
      <c r="U177" s="36">
        <f t="shared" si="2"/>
        <v>-5.7393840000000003</v>
      </c>
    </row>
    <row r="178" spans="1:21" ht="13" customHeight="1">
      <c r="A178" t="s">
        <v>80</v>
      </c>
      <c r="B178" t="s">
        <v>204</v>
      </c>
      <c r="C178" t="s">
        <v>205</v>
      </c>
      <c r="D178" t="s">
        <v>206</v>
      </c>
      <c r="E178" t="s">
        <v>56</v>
      </c>
      <c r="F178" t="s">
        <v>57</v>
      </c>
      <c r="G178" t="s">
        <v>207</v>
      </c>
      <c r="H178" t="s">
        <v>59</v>
      </c>
      <c r="I178" t="s">
        <v>60</v>
      </c>
      <c r="K178" s="34">
        <v>0</v>
      </c>
      <c r="L178" s="34">
        <v>-1</v>
      </c>
      <c r="M178" s="34">
        <v>-1</v>
      </c>
      <c r="N178">
        <v>0</v>
      </c>
      <c r="O178" s="35">
        <v>-5.3076999999999996</v>
      </c>
      <c r="P178" s="35">
        <v>-5.3076999999999996</v>
      </c>
      <c r="Q178" s="35">
        <v>-5.3076999999999996</v>
      </c>
      <c r="R178" s="35">
        <v>0.84923199999999999</v>
      </c>
      <c r="S178" s="35">
        <v>-4.4584679999999999</v>
      </c>
      <c r="T178" s="36">
        <v>0</v>
      </c>
      <c r="U178" s="36">
        <f t="shared" si="2"/>
        <v>-4.4584679999999999</v>
      </c>
    </row>
    <row r="179" spans="1:21" ht="13" customHeight="1">
      <c r="A179" t="s">
        <v>80</v>
      </c>
      <c r="B179" t="s">
        <v>313</v>
      </c>
      <c r="C179" t="s">
        <v>205</v>
      </c>
      <c r="D179" t="s">
        <v>290</v>
      </c>
      <c r="E179" t="s">
        <v>56</v>
      </c>
      <c r="F179" t="s">
        <v>84</v>
      </c>
      <c r="G179" t="s">
        <v>314</v>
      </c>
      <c r="H179" t="s">
        <v>312</v>
      </c>
      <c r="I179" t="s">
        <v>60</v>
      </c>
      <c r="K179" s="34">
        <v>0</v>
      </c>
      <c r="L179" s="34">
        <v>-1</v>
      </c>
      <c r="M179" s="34">
        <v>-1</v>
      </c>
      <c r="N179">
        <v>0</v>
      </c>
      <c r="O179" s="35">
        <v>-9.5299999999999994</v>
      </c>
      <c r="P179" s="35">
        <v>-9.5299999999999994</v>
      </c>
      <c r="Q179" s="35">
        <v>-9.5299999999999994</v>
      </c>
      <c r="R179" s="35">
        <v>1.5247999999999999</v>
      </c>
      <c r="S179" s="35">
        <v>-8.0052000000000003</v>
      </c>
      <c r="T179" s="36">
        <v>0</v>
      </c>
      <c r="U179" s="36">
        <f t="shared" si="2"/>
        <v>-8.0052000000000003</v>
      </c>
    </row>
    <row r="180" spans="1:21" ht="13" customHeight="1">
      <c r="A180" t="s">
        <v>80</v>
      </c>
      <c r="B180" t="s">
        <v>204</v>
      </c>
      <c r="C180" t="s">
        <v>205</v>
      </c>
      <c r="D180" t="s">
        <v>206</v>
      </c>
      <c r="E180" t="s">
        <v>56</v>
      </c>
      <c r="F180" t="s">
        <v>57</v>
      </c>
      <c r="G180" t="s">
        <v>207</v>
      </c>
      <c r="H180" t="s">
        <v>59</v>
      </c>
      <c r="I180" t="s">
        <v>60</v>
      </c>
      <c r="J180" t="s">
        <v>208</v>
      </c>
      <c r="K180" s="34">
        <v>0</v>
      </c>
      <c r="L180" s="34">
        <v>-1</v>
      </c>
      <c r="M180" s="34">
        <v>-1</v>
      </c>
      <c r="N180" s="35">
        <v>0</v>
      </c>
      <c r="O180" s="35">
        <v>-5.66425</v>
      </c>
      <c r="P180" s="35">
        <v>-5.66425</v>
      </c>
      <c r="Q180" s="35">
        <v>-5.66425</v>
      </c>
      <c r="R180" s="35">
        <v>0.79299500000000001</v>
      </c>
      <c r="S180" s="35">
        <v>-4.8712549999999997</v>
      </c>
      <c r="T180" s="36">
        <v>0</v>
      </c>
      <c r="U180" s="36">
        <f t="shared" si="2"/>
        <v>-4.8712549999999997</v>
      </c>
    </row>
    <row r="181" spans="1:21" ht="13" customHeight="1">
      <c r="A181" t="s">
        <v>80</v>
      </c>
      <c r="B181" t="s">
        <v>258</v>
      </c>
      <c r="C181" t="s">
        <v>205</v>
      </c>
      <c r="D181" t="s">
        <v>259</v>
      </c>
      <c r="E181" t="s">
        <v>56</v>
      </c>
      <c r="F181" t="s">
        <v>57</v>
      </c>
      <c r="G181" t="s">
        <v>260</v>
      </c>
      <c r="H181" t="s">
        <v>59</v>
      </c>
      <c r="I181" t="s">
        <v>60</v>
      </c>
      <c r="K181" s="34">
        <v>0</v>
      </c>
      <c r="L181" s="34">
        <v>-1</v>
      </c>
      <c r="M181" s="34">
        <v>-1</v>
      </c>
      <c r="N181" s="35">
        <v>0</v>
      </c>
      <c r="O181" s="35">
        <v>-5.66425</v>
      </c>
      <c r="P181" s="35">
        <v>-5.66425</v>
      </c>
      <c r="Q181" s="35">
        <v>-5.66425</v>
      </c>
      <c r="R181" s="35">
        <v>0.79299500000000001</v>
      </c>
      <c r="S181" s="35">
        <v>-4.8712549999999997</v>
      </c>
      <c r="T181" s="36">
        <v>0</v>
      </c>
      <c r="U181" s="36">
        <f t="shared" si="2"/>
        <v>-4.8712549999999997</v>
      </c>
    </row>
    <row r="182" spans="1:21" ht="13" customHeight="1">
      <c r="A182" t="s">
        <v>80</v>
      </c>
      <c r="B182" t="s">
        <v>289</v>
      </c>
      <c r="C182" t="s">
        <v>205</v>
      </c>
      <c r="D182" t="s">
        <v>290</v>
      </c>
      <c r="E182" t="s">
        <v>56</v>
      </c>
      <c r="F182" t="s">
        <v>84</v>
      </c>
      <c r="G182" t="s">
        <v>291</v>
      </c>
      <c r="H182" t="s">
        <v>59</v>
      </c>
      <c r="I182" t="s">
        <v>60</v>
      </c>
      <c r="K182" s="34">
        <v>0</v>
      </c>
      <c r="L182" s="34">
        <v>-1</v>
      </c>
      <c r="M182" s="34">
        <v>-1</v>
      </c>
      <c r="N182" s="35">
        <v>0</v>
      </c>
      <c r="O182" s="35">
        <v>-8.9567999999999994</v>
      </c>
      <c r="P182" s="35">
        <v>-8.9567999999999994</v>
      </c>
      <c r="Q182" s="35">
        <v>-8.9567999999999994</v>
      </c>
      <c r="R182" s="35">
        <v>1.253952</v>
      </c>
      <c r="S182" s="35">
        <v>-7.7028480000000004</v>
      </c>
      <c r="T182" s="36">
        <v>0</v>
      </c>
      <c r="U182" s="36">
        <f t="shared" si="2"/>
        <v>-7.7028480000000004</v>
      </c>
    </row>
    <row r="183" spans="1:21" ht="13" customHeight="1">
      <c r="A183" t="s">
        <v>80</v>
      </c>
      <c r="B183" t="s">
        <v>204</v>
      </c>
      <c r="C183" t="s">
        <v>205</v>
      </c>
      <c r="D183" t="s">
        <v>206</v>
      </c>
      <c r="E183" t="s">
        <v>56</v>
      </c>
      <c r="F183" t="s">
        <v>57</v>
      </c>
      <c r="G183" t="s">
        <v>207</v>
      </c>
      <c r="H183" t="s">
        <v>59</v>
      </c>
      <c r="I183" t="s">
        <v>60</v>
      </c>
      <c r="K183" s="34">
        <v>0</v>
      </c>
      <c r="L183" s="34">
        <v>-1</v>
      </c>
      <c r="M183" s="34">
        <v>-1</v>
      </c>
      <c r="N183" s="35">
        <v>0</v>
      </c>
      <c r="O183" s="35">
        <v>-5.66425</v>
      </c>
      <c r="P183" s="35">
        <v>-5.66425</v>
      </c>
      <c r="Q183" s="35">
        <v>-5.66425</v>
      </c>
      <c r="R183" s="35">
        <v>0.79299500000000001</v>
      </c>
      <c r="S183" s="35">
        <v>-4.8712549999999997</v>
      </c>
      <c r="T183" s="36">
        <v>0</v>
      </c>
      <c r="U183" s="36">
        <f t="shared" si="2"/>
        <v>-4.8712549999999997</v>
      </c>
    </row>
    <row r="184" spans="1:21" ht="13" customHeight="1">
      <c r="A184" t="s">
        <v>80</v>
      </c>
      <c r="B184" t="s">
        <v>307</v>
      </c>
      <c r="C184" t="s">
        <v>205</v>
      </c>
      <c r="D184" t="s">
        <v>206</v>
      </c>
      <c r="E184" t="s">
        <v>56</v>
      </c>
      <c r="F184" t="s">
        <v>84</v>
      </c>
      <c r="G184" t="s">
        <v>308</v>
      </c>
      <c r="H184" t="s">
        <v>59</v>
      </c>
      <c r="I184" t="s">
        <v>60</v>
      </c>
      <c r="K184" s="34">
        <v>0</v>
      </c>
      <c r="L184" s="34">
        <v>-1</v>
      </c>
      <c r="M184" s="34">
        <v>-1</v>
      </c>
      <c r="N184" s="35">
        <v>0</v>
      </c>
      <c r="O184" s="35">
        <v>-7.2942499999999999</v>
      </c>
      <c r="P184" s="35">
        <v>-7.2942499999999999</v>
      </c>
      <c r="Q184" s="35">
        <v>-7.2942499999999999</v>
      </c>
      <c r="R184" s="35">
        <v>1.0211950000000001</v>
      </c>
      <c r="S184" s="35">
        <v>-6.2730550000000003</v>
      </c>
      <c r="T184" s="36">
        <v>0</v>
      </c>
      <c r="U184" s="36">
        <f t="shared" si="2"/>
        <v>-6.2730550000000003</v>
      </c>
    </row>
    <row r="185" spans="1:21" ht="13" customHeight="1">
      <c r="A185" t="s">
        <v>405</v>
      </c>
      <c r="B185" t="s">
        <v>451</v>
      </c>
      <c r="C185" t="s">
        <v>448</v>
      </c>
      <c r="D185" t="s">
        <v>449</v>
      </c>
      <c r="E185" t="s">
        <v>56</v>
      </c>
      <c r="F185" t="s">
        <v>84</v>
      </c>
      <c r="G185" t="s">
        <v>452</v>
      </c>
      <c r="H185" t="s">
        <v>338</v>
      </c>
      <c r="I185" t="s">
        <v>60</v>
      </c>
      <c r="K185" s="34">
        <v>0</v>
      </c>
      <c r="L185" s="34">
        <v>-1</v>
      </c>
      <c r="M185" s="34">
        <v>-1</v>
      </c>
      <c r="N185">
        <v>0</v>
      </c>
      <c r="O185" s="35">
        <v>-9.5299999999999994</v>
      </c>
      <c r="P185" s="35">
        <v>-9.5299999999999994</v>
      </c>
      <c r="Q185" s="35">
        <v>-9.5299999999999994</v>
      </c>
      <c r="R185" s="35">
        <v>1.5247999999999999</v>
      </c>
      <c r="S185" s="35">
        <v>-8.0052000000000003</v>
      </c>
      <c r="T185" s="36">
        <v>0</v>
      </c>
      <c r="U185" s="36">
        <f t="shared" si="2"/>
        <v>-8.0052000000000003</v>
      </c>
    </row>
    <row r="186" spans="1:21" ht="13" customHeight="1">
      <c r="A186" t="s">
        <v>405</v>
      </c>
      <c r="B186" t="s">
        <v>447</v>
      </c>
      <c r="C186" t="s">
        <v>448</v>
      </c>
      <c r="D186" t="s">
        <v>449</v>
      </c>
      <c r="E186" t="s">
        <v>56</v>
      </c>
      <c r="F186" t="s">
        <v>57</v>
      </c>
      <c r="G186" t="s">
        <v>450</v>
      </c>
      <c r="H186" t="s">
        <v>59</v>
      </c>
      <c r="I186" t="s">
        <v>60</v>
      </c>
      <c r="K186" s="34">
        <v>0</v>
      </c>
      <c r="L186" s="34">
        <v>-1</v>
      </c>
      <c r="M186" s="34">
        <v>-1</v>
      </c>
      <c r="N186" s="35">
        <v>0</v>
      </c>
      <c r="O186" s="35">
        <v>-5.6968500000000004</v>
      </c>
      <c r="P186" s="35">
        <v>-5.6968500000000004</v>
      </c>
      <c r="Q186" s="35">
        <v>-5.6968500000000004</v>
      </c>
      <c r="R186" s="35">
        <v>0.79755900000000002</v>
      </c>
      <c r="S186" s="35">
        <v>-4.8992909999999998</v>
      </c>
      <c r="T186" s="36">
        <v>0</v>
      </c>
      <c r="U186" s="36">
        <f t="shared" si="2"/>
        <v>-4.8992909999999998</v>
      </c>
    </row>
    <row r="187" spans="1:21" ht="13" customHeight="1">
      <c r="A187" t="s">
        <v>80</v>
      </c>
      <c r="B187" t="s">
        <v>245</v>
      </c>
      <c r="C187" t="s">
        <v>184</v>
      </c>
      <c r="D187" t="s">
        <v>246</v>
      </c>
      <c r="E187" t="s">
        <v>56</v>
      </c>
      <c r="F187" t="s">
        <v>84</v>
      </c>
      <c r="G187" t="s">
        <v>247</v>
      </c>
      <c r="H187" t="s">
        <v>59</v>
      </c>
      <c r="I187" t="s">
        <v>60</v>
      </c>
      <c r="K187" s="34">
        <v>0</v>
      </c>
      <c r="L187" s="34">
        <v>-1</v>
      </c>
      <c r="M187" s="34">
        <v>-1</v>
      </c>
      <c r="N187">
        <v>0</v>
      </c>
      <c r="O187" s="35">
        <v>-4.0223000000000004</v>
      </c>
      <c r="P187" s="35">
        <v>-4.0223000000000004</v>
      </c>
      <c r="Q187" s="35">
        <v>-4.0223000000000004</v>
      </c>
      <c r="R187" s="35">
        <v>0.64356800000000003</v>
      </c>
      <c r="S187" s="35">
        <v>-3.3787319999999998</v>
      </c>
      <c r="T187" s="36">
        <v>0</v>
      </c>
      <c r="U187" s="36">
        <f t="shared" si="2"/>
        <v>-3.3787319999999998</v>
      </c>
    </row>
    <row r="188" spans="1:21" ht="13" customHeight="1">
      <c r="A188" t="s">
        <v>80</v>
      </c>
      <c r="B188" t="s">
        <v>245</v>
      </c>
      <c r="C188" t="s">
        <v>184</v>
      </c>
      <c r="D188" t="s">
        <v>246</v>
      </c>
      <c r="E188" t="s">
        <v>56</v>
      </c>
      <c r="F188" t="s">
        <v>84</v>
      </c>
      <c r="G188" t="s">
        <v>247</v>
      </c>
      <c r="H188" t="s">
        <v>59</v>
      </c>
      <c r="I188" t="s">
        <v>60</v>
      </c>
      <c r="K188" s="34">
        <v>0</v>
      </c>
      <c r="L188" s="34">
        <v>-1</v>
      </c>
      <c r="M188" s="34">
        <v>-1</v>
      </c>
      <c r="N188">
        <v>0</v>
      </c>
      <c r="O188" s="35">
        <v>-4.0223000000000004</v>
      </c>
      <c r="P188" s="35">
        <v>-4.0223000000000004</v>
      </c>
      <c r="Q188" s="35">
        <v>-4.0223000000000004</v>
      </c>
      <c r="R188" s="35">
        <v>0.64356800000000003</v>
      </c>
      <c r="S188" s="35">
        <v>-3.3787319999999998</v>
      </c>
      <c r="T188" s="36">
        <v>0</v>
      </c>
      <c r="U188" s="36">
        <f t="shared" si="2"/>
        <v>-3.3787319999999998</v>
      </c>
    </row>
    <row r="189" spans="1:21" ht="13" customHeight="1">
      <c r="A189" t="s">
        <v>80</v>
      </c>
      <c r="B189" t="s">
        <v>300</v>
      </c>
      <c r="C189" t="s">
        <v>184</v>
      </c>
      <c r="D189" t="s">
        <v>301</v>
      </c>
      <c r="E189" t="s">
        <v>56</v>
      </c>
      <c r="F189" t="s">
        <v>84</v>
      </c>
      <c r="G189" t="s">
        <v>302</v>
      </c>
      <c r="H189" t="s">
        <v>59</v>
      </c>
      <c r="I189" t="s">
        <v>60</v>
      </c>
      <c r="K189" s="34">
        <v>0</v>
      </c>
      <c r="L189" s="34">
        <v>-1</v>
      </c>
      <c r="M189" s="34">
        <v>-1</v>
      </c>
      <c r="N189">
        <v>0</v>
      </c>
      <c r="O189" s="35">
        <v>-7.6803999999999997</v>
      </c>
      <c r="P189" s="35">
        <v>-7.6803999999999997</v>
      </c>
      <c r="Q189" s="35">
        <v>-7.6803999999999997</v>
      </c>
      <c r="R189" s="35">
        <v>1.228864</v>
      </c>
      <c r="S189" s="35">
        <v>-6.4515359999999999</v>
      </c>
      <c r="T189" s="36">
        <v>0</v>
      </c>
      <c r="U189" s="36">
        <f t="shared" si="2"/>
        <v>-6.4515359999999999</v>
      </c>
    </row>
    <row r="190" spans="1:21" ht="13" customHeight="1">
      <c r="A190" t="s">
        <v>456</v>
      </c>
      <c r="B190" t="s">
        <v>491</v>
      </c>
      <c r="C190" t="s">
        <v>492</v>
      </c>
      <c r="D190" t="s">
        <v>493</v>
      </c>
      <c r="E190" t="s">
        <v>56</v>
      </c>
      <c r="F190" t="s">
        <v>84</v>
      </c>
      <c r="G190" t="s">
        <v>494</v>
      </c>
      <c r="H190" t="s">
        <v>59</v>
      </c>
      <c r="I190" t="s">
        <v>60</v>
      </c>
      <c r="K190" s="34">
        <v>0</v>
      </c>
      <c r="L190" s="34">
        <v>-1</v>
      </c>
      <c r="M190" s="34">
        <v>-1</v>
      </c>
      <c r="N190">
        <v>0</v>
      </c>
      <c r="O190" s="35">
        <v>-7.2942499999999999</v>
      </c>
      <c r="P190" s="35">
        <v>-7.2942499999999999</v>
      </c>
      <c r="Q190" s="35">
        <v>-7.2942499999999999</v>
      </c>
      <c r="R190" s="35">
        <v>1.1670799999999999</v>
      </c>
      <c r="S190" s="35">
        <v>-6.1271699999999996</v>
      </c>
      <c r="T190" s="36">
        <v>0</v>
      </c>
      <c r="U190" s="36">
        <f t="shared" si="2"/>
        <v>-6.1271699999999996</v>
      </c>
    </row>
    <row r="191" spans="1:21" ht="13" customHeight="1">
      <c r="A191" t="s">
        <v>456</v>
      </c>
      <c r="B191" t="s">
        <v>491</v>
      </c>
      <c r="C191" t="s">
        <v>492</v>
      </c>
      <c r="D191" t="s">
        <v>493</v>
      </c>
      <c r="E191" t="s">
        <v>56</v>
      </c>
      <c r="F191" t="s">
        <v>84</v>
      </c>
      <c r="G191" t="s">
        <v>494</v>
      </c>
      <c r="H191" t="s">
        <v>59</v>
      </c>
      <c r="I191" t="s">
        <v>60</v>
      </c>
      <c r="K191" s="34">
        <v>0</v>
      </c>
      <c r="L191" s="34">
        <v>-1</v>
      </c>
      <c r="M191" s="34">
        <v>-1</v>
      </c>
      <c r="N191">
        <v>0</v>
      </c>
      <c r="O191" s="35">
        <v>-7.2942499999999999</v>
      </c>
      <c r="P191" s="35">
        <v>-7.2942499999999999</v>
      </c>
      <c r="Q191" s="35">
        <v>-7.2942499999999999</v>
      </c>
      <c r="R191" s="35">
        <v>1.1670799999999999</v>
      </c>
      <c r="S191" s="35">
        <v>-6.1271699999999996</v>
      </c>
      <c r="T191" s="36">
        <v>0</v>
      </c>
      <c r="U191" s="36">
        <f t="shared" si="2"/>
        <v>-6.1271699999999996</v>
      </c>
    </row>
    <row r="192" spans="1:21" ht="13" customHeight="1">
      <c r="A192" t="s">
        <v>456</v>
      </c>
      <c r="B192" t="s">
        <v>491</v>
      </c>
      <c r="C192" t="s">
        <v>492</v>
      </c>
      <c r="D192" t="s">
        <v>493</v>
      </c>
      <c r="E192" t="s">
        <v>56</v>
      </c>
      <c r="F192" t="s">
        <v>84</v>
      </c>
      <c r="G192" t="s">
        <v>494</v>
      </c>
      <c r="H192" t="s">
        <v>59</v>
      </c>
      <c r="I192" t="s">
        <v>60</v>
      </c>
      <c r="K192" s="34">
        <v>0</v>
      </c>
      <c r="L192" s="34">
        <v>-1</v>
      </c>
      <c r="M192" s="34">
        <v>-1</v>
      </c>
      <c r="N192">
        <v>0</v>
      </c>
      <c r="O192" s="35">
        <v>-7.2942499999999999</v>
      </c>
      <c r="P192" s="35">
        <v>-7.2942499999999999</v>
      </c>
      <c r="Q192" s="35">
        <v>-7.2942499999999999</v>
      </c>
      <c r="R192" s="35">
        <v>1.1670799999999999</v>
      </c>
      <c r="S192" s="35">
        <v>-6.1271699999999996</v>
      </c>
      <c r="T192" s="36">
        <v>0</v>
      </c>
      <c r="U192" s="36">
        <f t="shared" ref="U192:U255" si="3">S192-T192</f>
        <v>-6.1271699999999996</v>
      </c>
    </row>
    <row r="193" spans="1:21" ht="13" customHeight="1">
      <c r="A193" t="s">
        <v>80</v>
      </c>
      <c r="B193" t="s">
        <v>101</v>
      </c>
      <c r="C193" t="s">
        <v>88</v>
      </c>
      <c r="D193" t="s">
        <v>102</v>
      </c>
      <c r="E193" t="s">
        <v>56</v>
      </c>
      <c r="F193" t="s">
        <v>84</v>
      </c>
      <c r="G193" t="s">
        <v>103</v>
      </c>
      <c r="H193" t="s">
        <v>59</v>
      </c>
      <c r="I193" t="s">
        <v>60</v>
      </c>
      <c r="K193" s="34">
        <v>0</v>
      </c>
      <c r="L193" s="34">
        <v>-1</v>
      </c>
      <c r="M193" s="34">
        <v>-1</v>
      </c>
      <c r="N193">
        <v>0</v>
      </c>
      <c r="O193" s="35">
        <v>-6.8326000000000002</v>
      </c>
      <c r="P193" s="35">
        <v>-6.8326000000000002</v>
      </c>
      <c r="Q193" s="35">
        <v>-6.8326000000000002</v>
      </c>
      <c r="R193" s="35">
        <v>1.093216</v>
      </c>
      <c r="S193" s="35">
        <v>-5.7393840000000003</v>
      </c>
      <c r="T193" s="36">
        <v>0</v>
      </c>
      <c r="U193" s="36">
        <f t="shared" si="3"/>
        <v>-5.7393840000000003</v>
      </c>
    </row>
    <row r="194" spans="1:21" ht="13" customHeight="1">
      <c r="A194" t="s">
        <v>80</v>
      </c>
      <c r="B194" t="s">
        <v>101</v>
      </c>
      <c r="C194" t="s">
        <v>88</v>
      </c>
      <c r="D194" t="s">
        <v>102</v>
      </c>
      <c r="E194" t="s">
        <v>56</v>
      </c>
      <c r="F194" t="s">
        <v>84</v>
      </c>
      <c r="G194" t="s">
        <v>103</v>
      </c>
      <c r="H194" t="s">
        <v>59</v>
      </c>
      <c r="I194" t="s">
        <v>60</v>
      </c>
      <c r="K194" s="34">
        <v>0</v>
      </c>
      <c r="L194" s="34">
        <v>-1</v>
      </c>
      <c r="M194" s="34">
        <v>-1</v>
      </c>
      <c r="N194">
        <v>0</v>
      </c>
      <c r="O194" s="35">
        <v>-6.8326000000000002</v>
      </c>
      <c r="P194" s="35">
        <v>-6.8326000000000002</v>
      </c>
      <c r="Q194" s="35">
        <v>-6.8326000000000002</v>
      </c>
      <c r="R194" s="35">
        <v>1.093216</v>
      </c>
      <c r="S194" s="35">
        <v>-5.7393840000000003</v>
      </c>
      <c r="T194" s="36">
        <v>0</v>
      </c>
      <c r="U194" s="36">
        <f t="shared" si="3"/>
        <v>-5.7393840000000003</v>
      </c>
    </row>
    <row r="195" spans="1:21" ht="13" customHeight="1">
      <c r="A195" t="s">
        <v>80</v>
      </c>
      <c r="B195" t="s">
        <v>238</v>
      </c>
      <c r="C195" t="s">
        <v>88</v>
      </c>
      <c r="D195" t="s">
        <v>239</v>
      </c>
      <c r="E195" t="s">
        <v>56</v>
      </c>
      <c r="F195" t="s">
        <v>84</v>
      </c>
      <c r="G195" t="s">
        <v>240</v>
      </c>
      <c r="H195" t="s">
        <v>59</v>
      </c>
      <c r="I195" t="s">
        <v>60</v>
      </c>
      <c r="K195" s="34">
        <v>0</v>
      </c>
      <c r="L195" s="34">
        <v>-1</v>
      </c>
      <c r="M195" s="34">
        <v>-1</v>
      </c>
      <c r="N195">
        <v>0</v>
      </c>
      <c r="O195" s="35">
        <v>-5.2975000000000003</v>
      </c>
      <c r="P195" s="35">
        <v>-5.2975000000000003</v>
      </c>
      <c r="Q195" s="35">
        <v>-5.2975000000000003</v>
      </c>
      <c r="R195" s="35">
        <v>0.84760000000000002</v>
      </c>
      <c r="S195" s="35">
        <v>-4.4499000000000004</v>
      </c>
      <c r="T195" s="36">
        <v>0</v>
      </c>
      <c r="U195" s="36">
        <f t="shared" si="3"/>
        <v>-4.4499000000000004</v>
      </c>
    </row>
    <row r="196" spans="1:21" ht="13" customHeight="1">
      <c r="A196" t="s">
        <v>80</v>
      </c>
      <c r="B196" t="s">
        <v>119</v>
      </c>
      <c r="C196" t="s">
        <v>88</v>
      </c>
      <c r="D196" t="s">
        <v>120</v>
      </c>
      <c r="E196" t="s">
        <v>98</v>
      </c>
      <c r="F196" t="s">
        <v>84</v>
      </c>
      <c r="G196" t="s">
        <v>121</v>
      </c>
      <c r="H196" t="s">
        <v>59</v>
      </c>
      <c r="I196" t="s">
        <v>60</v>
      </c>
      <c r="K196" s="34">
        <v>0</v>
      </c>
      <c r="L196" s="34">
        <v>-1</v>
      </c>
      <c r="M196" s="34">
        <v>-1</v>
      </c>
      <c r="N196">
        <v>0</v>
      </c>
      <c r="O196" s="35">
        <v>-4.6268000000000002</v>
      </c>
      <c r="P196" s="35">
        <v>-4.6268000000000002</v>
      </c>
      <c r="Q196" s="35">
        <v>-4.6268000000000002</v>
      </c>
      <c r="R196" s="35">
        <v>0.74028799999999995</v>
      </c>
      <c r="S196" s="35">
        <v>-3.8865120000000002</v>
      </c>
      <c r="T196" s="36">
        <v>0</v>
      </c>
      <c r="U196" s="36">
        <f t="shared" si="3"/>
        <v>-3.8865120000000002</v>
      </c>
    </row>
    <row r="197" spans="1:21" ht="13" customHeight="1">
      <c r="A197" t="s">
        <v>80</v>
      </c>
      <c r="B197" t="s">
        <v>243</v>
      </c>
      <c r="C197" t="s">
        <v>88</v>
      </c>
      <c r="D197" t="s">
        <v>120</v>
      </c>
      <c r="E197" t="s">
        <v>56</v>
      </c>
      <c r="F197" t="s">
        <v>57</v>
      </c>
      <c r="G197" t="s">
        <v>244</v>
      </c>
      <c r="H197" t="s">
        <v>59</v>
      </c>
      <c r="I197" t="s">
        <v>60</v>
      </c>
      <c r="K197" s="34">
        <v>0</v>
      </c>
      <c r="L197" s="34">
        <v>-1</v>
      </c>
      <c r="M197" s="34">
        <v>-1</v>
      </c>
      <c r="N197">
        <v>0</v>
      </c>
      <c r="O197" s="35">
        <v>-2.24125</v>
      </c>
      <c r="P197" s="35">
        <v>-2.24125</v>
      </c>
      <c r="Q197" s="35">
        <v>-2.24125</v>
      </c>
      <c r="R197" s="35">
        <v>0.35859999999999997</v>
      </c>
      <c r="S197" s="35">
        <v>-1.8826499999999999</v>
      </c>
      <c r="T197" s="36">
        <v>0</v>
      </c>
      <c r="U197" s="36">
        <f t="shared" si="3"/>
        <v>-1.8826499999999999</v>
      </c>
    </row>
    <row r="198" spans="1:21" ht="13" customHeight="1">
      <c r="A198" t="s">
        <v>80</v>
      </c>
      <c r="B198" t="s">
        <v>152</v>
      </c>
      <c r="C198" t="s">
        <v>88</v>
      </c>
      <c r="D198" t="s">
        <v>153</v>
      </c>
      <c r="E198" t="s">
        <v>56</v>
      </c>
      <c r="F198" t="s">
        <v>84</v>
      </c>
      <c r="G198" t="s">
        <v>154</v>
      </c>
      <c r="H198" t="s">
        <v>59</v>
      </c>
      <c r="I198" t="s">
        <v>60</v>
      </c>
      <c r="K198" s="34">
        <v>0</v>
      </c>
      <c r="L198" s="34">
        <v>-1</v>
      </c>
      <c r="M198" s="34">
        <v>-1</v>
      </c>
      <c r="N198">
        <v>0</v>
      </c>
      <c r="O198" s="35">
        <v>-8.4968000000000004</v>
      </c>
      <c r="P198" s="35">
        <v>-8.4968000000000004</v>
      </c>
      <c r="Q198" s="35">
        <v>-8.4968000000000004</v>
      </c>
      <c r="R198" s="35">
        <v>1.359488</v>
      </c>
      <c r="S198" s="35">
        <v>-7.1373119999999997</v>
      </c>
      <c r="T198" s="36">
        <v>0</v>
      </c>
      <c r="U198" s="36">
        <f t="shared" si="3"/>
        <v>-7.1373119999999997</v>
      </c>
    </row>
    <row r="199" spans="1:21" ht="13" customHeight="1">
      <c r="A199" t="s">
        <v>80</v>
      </c>
      <c r="B199" t="s">
        <v>152</v>
      </c>
      <c r="C199" t="s">
        <v>88</v>
      </c>
      <c r="D199" t="s">
        <v>153</v>
      </c>
      <c r="E199" t="s">
        <v>56</v>
      </c>
      <c r="F199" t="s">
        <v>84</v>
      </c>
      <c r="G199" t="s">
        <v>154</v>
      </c>
      <c r="H199" t="s">
        <v>59</v>
      </c>
      <c r="I199" t="s">
        <v>60</v>
      </c>
      <c r="K199" s="34">
        <v>0</v>
      </c>
      <c r="L199" s="34">
        <v>-1</v>
      </c>
      <c r="M199" s="34">
        <v>-1</v>
      </c>
      <c r="N199">
        <v>0</v>
      </c>
      <c r="O199" s="35">
        <v>-8.9568499999999993</v>
      </c>
      <c r="P199" s="35">
        <v>-8.9568499999999993</v>
      </c>
      <c r="Q199" s="35">
        <v>-8.9568499999999993</v>
      </c>
      <c r="R199" s="35">
        <v>1.4330959999999999</v>
      </c>
      <c r="S199" s="35">
        <v>-7.5237540000000003</v>
      </c>
      <c r="T199" s="36">
        <v>0</v>
      </c>
      <c r="U199" s="36">
        <f t="shared" si="3"/>
        <v>-7.5237540000000003</v>
      </c>
    </row>
    <row r="200" spans="1:21" ht="13" customHeight="1">
      <c r="A200" t="s">
        <v>80</v>
      </c>
      <c r="B200" t="s">
        <v>152</v>
      </c>
      <c r="C200" t="s">
        <v>88</v>
      </c>
      <c r="D200" t="s">
        <v>153</v>
      </c>
      <c r="E200" t="s">
        <v>56</v>
      </c>
      <c r="F200" t="s">
        <v>84</v>
      </c>
      <c r="G200" t="s">
        <v>154</v>
      </c>
      <c r="H200" t="s">
        <v>59</v>
      </c>
      <c r="I200" t="s">
        <v>60</v>
      </c>
      <c r="K200" s="34">
        <v>0</v>
      </c>
      <c r="L200" s="34">
        <v>-1</v>
      </c>
      <c r="M200" s="34">
        <v>-1</v>
      </c>
      <c r="N200">
        <v>0</v>
      </c>
      <c r="O200" s="35">
        <v>-8.9568499999999993</v>
      </c>
      <c r="P200" s="35">
        <v>-8.9568499999999993</v>
      </c>
      <c r="Q200" s="35">
        <v>-8.9568499999999993</v>
      </c>
      <c r="R200" s="35">
        <v>1.4330959999999999</v>
      </c>
      <c r="S200" s="35">
        <v>-7.5237540000000003</v>
      </c>
      <c r="T200" s="36">
        <v>0</v>
      </c>
      <c r="U200" s="36">
        <f t="shared" si="3"/>
        <v>-7.5237540000000003</v>
      </c>
    </row>
    <row r="201" spans="1:21" ht="13" customHeight="1">
      <c r="A201" t="s">
        <v>80</v>
      </c>
      <c r="B201" t="s">
        <v>164</v>
      </c>
      <c r="C201" t="s">
        <v>88</v>
      </c>
      <c r="D201" t="s">
        <v>165</v>
      </c>
      <c r="E201" t="s">
        <v>56</v>
      </c>
      <c r="F201" t="s">
        <v>57</v>
      </c>
      <c r="G201" t="s">
        <v>166</v>
      </c>
      <c r="H201" t="s">
        <v>59</v>
      </c>
      <c r="I201" t="s">
        <v>60</v>
      </c>
      <c r="K201" s="34">
        <v>0</v>
      </c>
      <c r="L201" s="34">
        <v>-1</v>
      </c>
      <c r="M201" s="34">
        <v>-1</v>
      </c>
      <c r="N201">
        <v>0</v>
      </c>
      <c r="O201" s="35">
        <v>-5.3391000000000002</v>
      </c>
      <c r="P201" s="35">
        <v>-5.3391000000000002</v>
      </c>
      <c r="Q201" s="35">
        <v>-5.3391000000000002</v>
      </c>
      <c r="R201" s="35">
        <v>0.85425600000000002</v>
      </c>
      <c r="S201" s="35">
        <v>-4.4848439999999998</v>
      </c>
      <c r="T201" s="36">
        <v>0</v>
      </c>
      <c r="U201" s="36">
        <f t="shared" si="3"/>
        <v>-4.4848439999999998</v>
      </c>
    </row>
    <row r="202" spans="1:21" ht="13" customHeight="1">
      <c r="A202" t="s">
        <v>80</v>
      </c>
      <c r="B202" t="s">
        <v>164</v>
      </c>
      <c r="C202" t="s">
        <v>88</v>
      </c>
      <c r="D202" t="s">
        <v>165</v>
      </c>
      <c r="E202" t="s">
        <v>56</v>
      </c>
      <c r="F202" t="s">
        <v>57</v>
      </c>
      <c r="G202" t="s">
        <v>166</v>
      </c>
      <c r="H202" t="s">
        <v>59</v>
      </c>
      <c r="I202" t="s">
        <v>60</v>
      </c>
      <c r="K202" s="34">
        <v>0</v>
      </c>
      <c r="L202" s="34">
        <v>-1</v>
      </c>
      <c r="M202" s="34">
        <v>-1</v>
      </c>
      <c r="N202">
        <v>0</v>
      </c>
      <c r="O202" s="35">
        <v>-5.3391000000000002</v>
      </c>
      <c r="P202" s="35">
        <v>-5.3391000000000002</v>
      </c>
      <c r="Q202" s="35">
        <v>-5.3391000000000002</v>
      </c>
      <c r="R202" s="35">
        <v>0.85425600000000002</v>
      </c>
      <c r="S202" s="35">
        <v>-4.4848439999999998</v>
      </c>
      <c r="T202" s="36">
        <v>0</v>
      </c>
      <c r="U202" s="36">
        <f t="shared" si="3"/>
        <v>-4.4848439999999998</v>
      </c>
    </row>
    <row r="203" spans="1:21" ht="13" customHeight="1">
      <c r="A203" t="s">
        <v>80</v>
      </c>
      <c r="B203" t="s">
        <v>164</v>
      </c>
      <c r="C203" t="s">
        <v>88</v>
      </c>
      <c r="D203" t="s">
        <v>165</v>
      </c>
      <c r="E203" t="s">
        <v>56</v>
      </c>
      <c r="F203" t="s">
        <v>57</v>
      </c>
      <c r="G203" t="s">
        <v>166</v>
      </c>
      <c r="H203" t="s">
        <v>59</v>
      </c>
      <c r="I203" t="s">
        <v>60</v>
      </c>
      <c r="K203" s="34">
        <v>0</v>
      </c>
      <c r="L203" s="34">
        <v>-1</v>
      </c>
      <c r="M203" s="34">
        <v>-1</v>
      </c>
      <c r="N203">
        <v>0</v>
      </c>
      <c r="O203" s="35">
        <v>-5.3391000000000002</v>
      </c>
      <c r="P203" s="35">
        <v>-5.3391000000000002</v>
      </c>
      <c r="Q203" s="35">
        <v>-5.3391000000000002</v>
      </c>
      <c r="R203" s="35">
        <v>0.85425600000000002</v>
      </c>
      <c r="S203" s="35">
        <v>-4.4848439999999998</v>
      </c>
      <c r="T203" s="36">
        <v>0</v>
      </c>
      <c r="U203" s="36">
        <f t="shared" si="3"/>
        <v>-4.4848439999999998</v>
      </c>
    </row>
    <row r="204" spans="1:21" ht="13" customHeight="1">
      <c r="A204" t="s">
        <v>80</v>
      </c>
      <c r="B204" t="s">
        <v>164</v>
      </c>
      <c r="C204" t="s">
        <v>88</v>
      </c>
      <c r="D204" t="s">
        <v>165</v>
      </c>
      <c r="E204" t="s">
        <v>56</v>
      </c>
      <c r="F204" t="s">
        <v>57</v>
      </c>
      <c r="G204" t="s">
        <v>166</v>
      </c>
      <c r="H204" t="s">
        <v>59</v>
      </c>
      <c r="I204" t="s">
        <v>60</v>
      </c>
      <c r="K204" s="34">
        <v>0</v>
      </c>
      <c r="L204" s="34">
        <v>-1</v>
      </c>
      <c r="M204" s="34">
        <v>-1</v>
      </c>
      <c r="N204">
        <v>0</v>
      </c>
      <c r="O204" s="35">
        <v>-5.3391000000000002</v>
      </c>
      <c r="P204" s="35">
        <v>-5.3391000000000002</v>
      </c>
      <c r="Q204" s="35">
        <v>-5.3391000000000002</v>
      </c>
      <c r="R204" s="35">
        <v>0.85425600000000002</v>
      </c>
      <c r="S204" s="35">
        <v>-4.4848439999999998</v>
      </c>
      <c r="T204" s="36">
        <v>0</v>
      </c>
      <c r="U204" s="36">
        <f t="shared" si="3"/>
        <v>-4.4848439999999998</v>
      </c>
    </row>
    <row r="205" spans="1:21" ht="13" customHeight="1">
      <c r="A205" t="s">
        <v>80</v>
      </c>
      <c r="B205" t="s">
        <v>168</v>
      </c>
      <c r="C205" t="s">
        <v>88</v>
      </c>
      <c r="D205" t="s">
        <v>165</v>
      </c>
      <c r="E205" t="s">
        <v>56</v>
      </c>
      <c r="F205" t="s">
        <v>84</v>
      </c>
      <c r="G205" t="s">
        <v>169</v>
      </c>
      <c r="H205" t="s">
        <v>59</v>
      </c>
      <c r="I205" t="s">
        <v>60</v>
      </c>
      <c r="K205" s="34">
        <v>0</v>
      </c>
      <c r="L205" s="34">
        <v>-1</v>
      </c>
      <c r="M205" s="34">
        <v>-1</v>
      </c>
      <c r="N205">
        <v>0</v>
      </c>
      <c r="O205" s="35">
        <v>-7.6803999999999997</v>
      </c>
      <c r="P205" s="35">
        <v>-7.6803999999999997</v>
      </c>
      <c r="Q205" s="35">
        <v>-7.6803999999999997</v>
      </c>
      <c r="R205" s="35">
        <v>1.228864</v>
      </c>
      <c r="S205" s="35">
        <v>-6.4515359999999999</v>
      </c>
      <c r="T205" s="36">
        <v>0</v>
      </c>
      <c r="U205" s="36">
        <f t="shared" si="3"/>
        <v>-6.4515359999999999</v>
      </c>
    </row>
    <row r="206" spans="1:21" ht="13" customHeight="1">
      <c r="A206" t="s">
        <v>80</v>
      </c>
      <c r="B206" t="s">
        <v>171</v>
      </c>
      <c r="C206" t="s">
        <v>88</v>
      </c>
      <c r="D206" t="s">
        <v>172</v>
      </c>
      <c r="E206" t="s">
        <v>56</v>
      </c>
      <c r="F206" t="s">
        <v>57</v>
      </c>
      <c r="G206" t="s">
        <v>173</v>
      </c>
      <c r="H206" t="s">
        <v>59</v>
      </c>
      <c r="I206" t="s">
        <v>60</v>
      </c>
      <c r="K206" s="34">
        <v>0</v>
      </c>
      <c r="L206" s="34">
        <v>-1</v>
      </c>
      <c r="M206" s="34">
        <v>-1</v>
      </c>
      <c r="N206">
        <v>0</v>
      </c>
      <c r="O206" s="35">
        <v>-5.66425</v>
      </c>
      <c r="P206" s="35">
        <v>-5.66425</v>
      </c>
      <c r="Q206" s="35">
        <v>-5.66425</v>
      </c>
      <c r="R206" s="35">
        <v>0.90627999999999997</v>
      </c>
      <c r="S206" s="35">
        <v>-4.7579700000000003</v>
      </c>
      <c r="T206" s="36">
        <v>0</v>
      </c>
      <c r="U206" s="36">
        <f t="shared" si="3"/>
        <v>-4.7579700000000003</v>
      </c>
    </row>
    <row r="207" spans="1:21" ht="13" customHeight="1">
      <c r="A207" t="s">
        <v>80</v>
      </c>
      <c r="B207" t="s">
        <v>171</v>
      </c>
      <c r="C207" t="s">
        <v>88</v>
      </c>
      <c r="D207" t="s">
        <v>172</v>
      </c>
      <c r="E207" t="s">
        <v>56</v>
      </c>
      <c r="F207" t="s">
        <v>57</v>
      </c>
      <c r="G207" t="s">
        <v>173</v>
      </c>
      <c r="H207" t="s">
        <v>59</v>
      </c>
      <c r="I207" t="s">
        <v>60</v>
      </c>
      <c r="K207" s="34">
        <v>0</v>
      </c>
      <c r="L207" s="34">
        <v>-1</v>
      </c>
      <c r="M207" s="34">
        <v>-1</v>
      </c>
      <c r="N207">
        <v>0</v>
      </c>
      <c r="O207" s="35">
        <v>-5.66425</v>
      </c>
      <c r="P207" s="35">
        <v>-5.66425</v>
      </c>
      <c r="Q207" s="35">
        <v>-5.66425</v>
      </c>
      <c r="R207" s="35">
        <v>0.90627999999999997</v>
      </c>
      <c r="S207" s="35">
        <v>-4.7579700000000003</v>
      </c>
      <c r="T207" s="36">
        <v>0</v>
      </c>
      <c r="U207" s="36">
        <f t="shared" si="3"/>
        <v>-4.7579700000000003</v>
      </c>
    </row>
    <row r="208" spans="1:21" ht="13" customHeight="1">
      <c r="A208" t="s">
        <v>80</v>
      </c>
      <c r="B208" t="s">
        <v>175</v>
      </c>
      <c r="C208" t="s">
        <v>88</v>
      </c>
      <c r="D208" t="s">
        <v>172</v>
      </c>
      <c r="E208" t="s">
        <v>56</v>
      </c>
      <c r="F208" t="s">
        <v>84</v>
      </c>
      <c r="G208" t="s">
        <v>176</v>
      </c>
      <c r="H208" t="s">
        <v>59</v>
      </c>
      <c r="I208" t="s">
        <v>60</v>
      </c>
      <c r="K208" s="34">
        <v>0</v>
      </c>
      <c r="L208" s="34">
        <v>-1</v>
      </c>
      <c r="M208" s="34">
        <v>-1</v>
      </c>
      <c r="N208">
        <v>0</v>
      </c>
      <c r="O208" s="35">
        <v>-8.4968000000000004</v>
      </c>
      <c r="P208" s="35">
        <v>-8.4968000000000004</v>
      </c>
      <c r="Q208" s="35">
        <v>-8.4968000000000004</v>
      </c>
      <c r="R208" s="35">
        <v>1.359488</v>
      </c>
      <c r="S208" s="35">
        <v>-7.1373119999999997</v>
      </c>
      <c r="T208" s="36">
        <v>0</v>
      </c>
      <c r="U208" s="36">
        <f t="shared" si="3"/>
        <v>-7.1373119999999997</v>
      </c>
    </row>
    <row r="209" spans="1:21" ht="13" customHeight="1">
      <c r="A209" t="s">
        <v>80</v>
      </c>
      <c r="B209" t="s">
        <v>333</v>
      </c>
      <c r="C209" t="s">
        <v>88</v>
      </c>
      <c r="D209" t="s">
        <v>334</v>
      </c>
      <c r="E209" t="s">
        <v>56</v>
      </c>
      <c r="F209" t="s">
        <v>84</v>
      </c>
      <c r="G209" t="s">
        <v>335</v>
      </c>
      <c r="H209" t="s">
        <v>332</v>
      </c>
      <c r="I209" t="s">
        <v>60</v>
      </c>
      <c r="K209" s="34">
        <v>0</v>
      </c>
      <c r="L209" s="34">
        <v>-1</v>
      </c>
      <c r="M209" s="34">
        <v>-1</v>
      </c>
      <c r="N209">
        <v>0</v>
      </c>
      <c r="O209" s="35">
        <v>-12.53</v>
      </c>
      <c r="P209" s="35">
        <v>-12.53</v>
      </c>
      <c r="Q209" s="35">
        <v>-12.53</v>
      </c>
      <c r="R209" s="35">
        <v>2.0047999999999999</v>
      </c>
      <c r="S209" s="35">
        <v>-10.5252</v>
      </c>
      <c r="T209" s="36">
        <v>0</v>
      </c>
      <c r="U209" s="36">
        <f t="shared" si="3"/>
        <v>-10.5252</v>
      </c>
    </row>
    <row r="210" spans="1:21" ht="13" customHeight="1">
      <c r="A210" t="s">
        <v>80</v>
      </c>
      <c r="B210" t="s">
        <v>175</v>
      </c>
      <c r="C210" t="s">
        <v>88</v>
      </c>
      <c r="D210" t="s">
        <v>172</v>
      </c>
      <c r="E210" t="s">
        <v>56</v>
      </c>
      <c r="F210" t="s">
        <v>84</v>
      </c>
      <c r="G210" t="s">
        <v>176</v>
      </c>
      <c r="H210" t="s">
        <v>338</v>
      </c>
      <c r="I210" t="s">
        <v>60</v>
      </c>
      <c r="K210" s="34">
        <v>0</v>
      </c>
      <c r="L210" s="34">
        <v>-1</v>
      </c>
      <c r="M210" s="34">
        <v>-1</v>
      </c>
      <c r="N210">
        <v>0</v>
      </c>
      <c r="O210" s="35">
        <v>-10.53</v>
      </c>
      <c r="P210" s="35">
        <v>-10.53</v>
      </c>
      <c r="Q210" s="35">
        <v>-10.53</v>
      </c>
      <c r="R210" s="35">
        <v>1.6848000000000001</v>
      </c>
      <c r="S210" s="35">
        <v>-8.8452000000000002</v>
      </c>
      <c r="T210" s="36">
        <v>0</v>
      </c>
      <c r="U210" s="36">
        <f t="shared" si="3"/>
        <v>-8.8452000000000002</v>
      </c>
    </row>
    <row r="211" spans="1:21" ht="13" customHeight="1">
      <c r="A211" t="s">
        <v>80</v>
      </c>
      <c r="B211" t="s">
        <v>87</v>
      </c>
      <c r="C211" t="s">
        <v>88</v>
      </c>
      <c r="D211" t="s">
        <v>89</v>
      </c>
      <c r="E211" t="s">
        <v>56</v>
      </c>
      <c r="F211" t="s">
        <v>84</v>
      </c>
      <c r="G211" t="s">
        <v>90</v>
      </c>
      <c r="H211" t="s">
        <v>351</v>
      </c>
      <c r="I211" t="s">
        <v>60</v>
      </c>
      <c r="K211" s="34">
        <v>0</v>
      </c>
      <c r="L211" s="34">
        <v>-1</v>
      </c>
      <c r="M211" s="34">
        <v>-1</v>
      </c>
      <c r="N211">
        <v>0</v>
      </c>
      <c r="O211" s="35">
        <v>-8.49</v>
      </c>
      <c r="P211" s="35">
        <v>-8.49</v>
      </c>
      <c r="Q211" s="35">
        <v>-8.49</v>
      </c>
      <c r="R211" s="35">
        <v>1.3584000000000001</v>
      </c>
      <c r="S211" s="35">
        <v>-7.1315999999999997</v>
      </c>
      <c r="T211" s="36">
        <v>0</v>
      </c>
      <c r="U211" s="36">
        <f t="shared" si="3"/>
        <v>-7.1315999999999997</v>
      </c>
    </row>
    <row r="212" spans="1:21" ht="13" customHeight="1">
      <c r="A212" t="s">
        <v>80</v>
      </c>
      <c r="B212" t="s">
        <v>175</v>
      </c>
      <c r="C212" t="s">
        <v>88</v>
      </c>
      <c r="D212" t="s">
        <v>172</v>
      </c>
      <c r="E212" t="s">
        <v>56</v>
      </c>
      <c r="F212" t="s">
        <v>84</v>
      </c>
      <c r="G212" t="s">
        <v>176</v>
      </c>
      <c r="H212" t="s">
        <v>351</v>
      </c>
      <c r="I212" t="s">
        <v>60</v>
      </c>
      <c r="K212" s="34">
        <v>0</v>
      </c>
      <c r="L212" s="34">
        <v>-1</v>
      </c>
      <c r="M212" s="34">
        <v>-1</v>
      </c>
      <c r="N212">
        <v>0</v>
      </c>
      <c r="O212" s="35">
        <v>-10.53</v>
      </c>
      <c r="P212" s="35">
        <v>-10.53</v>
      </c>
      <c r="Q212" s="35">
        <v>-10.53</v>
      </c>
      <c r="R212" s="35">
        <v>1.6848000000000001</v>
      </c>
      <c r="S212" s="35">
        <v>-8.8452000000000002</v>
      </c>
      <c r="T212" s="36">
        <v>0</v>
      </c>
      <c r="U212" s="36">
        <f t="shared" si="3"/>
        <v>-8.8452000000000002</v>
      </c>
    </row>
    <row r="213" spans="1:21" ht="13" customHeight="1">
      <c r="A213" t="s">
        <v>80</v>
      </c>
      <c r="B213" t="s">
        <v>175</v>
      </c>
      <c r="C213" t="s">
        <v>88</v>
      </c>
      <c r="D213" t="s">
        <v>172</v>
      </c>
      <c r="E213" t="s">
        <v>56</v>
      </c>
      <c r="F213" t="s">
        <v>84</v>
      </c>
      <c r="G213" t="s">
        <v>176</v>
      </c>
      <c r="H213" t="s">
        <v>76</v>
      </c>
      <c r="I213" t="s">
        <v>60</v>
      </c>
      <c r="K213" s="34">
        <v>0</v>
      </c>
      <c r="L213" s="34">
        <v>-1</v>
      </c>
      <c r="M213" s="34">
        <v>-1</v>
      </c>
      <c r="N213">
        <v>0</v>
      </c>
      <c r="O213" s="35">
        <v>-10.53</v>
      </c>
      <c r="P213" s="35">
        <v>-10.53</v>
      </c>
      <c r="Q213" s="35">
        <v>-10.53</v>
      </c>
      <c r="R213" s="35">
        <v>1.6848000000000001</v>
      </c>
      <c r="S213" s="35">
        <v>-8.8452000000000002</v>
      </c>
      <c r="T213" s="36">
        <v>0</v>
      </c>
      <c r="U213" s="36">
        <f t="shared" si="3"/>
        <v>-8.8452000000000002</v>
      </c>
    </row>
    <row r="214" spans="1:21" ht="13" customHeight="1">
      <c r="A214" t="s">
        <v>80</v>
      </c>
      <c r="B214" t="s">
        <v>175</v>
      </c>
      <c r="C214" t="s">
        <v>88</v>
      </c>
      <c r="D214" t="s">
        <v>172</v>
      </c>
      <c r="E214" t="s">
        <v>56</v>
      </c>
      <c r="F214" t="s">
        <v>84</v>
      </c>
      <c r="G214" t="s">
        <v>176</v>
      </c>
      <c r="H214" t="s">
        <v>76</v>
      </c>
      <c r="I214" t="s">
        <v>60</v>
      </c>
      <c r="K214" s="34">
        <v>0</v>
      </c>
      <c r="L214" s="34">
        <v>-1</v>
      </c>
      <c r="M214" s="34">
        <v>-1</v>
      </c>
      <c r="N214">
        <v>0</v>
      </c>
      <c r="O214" s="35">
        <v>-10.53</v>
      </c>
      <c r="P214" s="35">
        <v>-10.53</v>
      </c>
      <c r="Q214" s="35">
        <v>-10.53</v>
      </c>
      <c r="R214" s="35">
        <v>1.6848000000000001</v>
      </c>
      <c r="S214" s="35">
        <v>-8.8452000000000002</v>
      </c>
      <c r="T214" s="36">
        <v>0</v>
      </c>
      <c r="U214" s="36">
        <f t="shared" si="3"/>
        <v>-8.8452000000000002</v>
      </c>
    </row>
    <row r="215" spans="1:21" ht="13" customHeight="1">
      <c r="A215" t="s">
        <v>80</v>
      </c>
      <c r="B215" t="s">
        <v>164</v>
      </c>
      <c r="C215" t="s">
        <v>88</v>
      </c>
      <c r="D215" t="s">
        <v>165</v>
      </c>
      <c r="E215" t="s">
        <v>56</v>
      </c>
      <c r="F215" t="s">
        <v>57</v>
      </c>
      <c r="G215" t="s">
        <v>166</v>
      </c>
      <c r="H215" t="s">
        <v>367</v>
      </c>
      <c r="I215" t="s">
        <v>60</v>
      </c>
      <c r="K215" s="34">
        <v>0</v>
      </c>
      <c r="L215" s="34">
        <v>-1</v>
      </c>
      <c r="M215" s="34">
        <v>-1</v>
      </c>
      <c r="N215">
        <v>0</v>
      </c>
      <c r="O215" s="35">
        <v>-5.93</v>
      </c>
      <c r="P215" s="35">
        <v>-5.93</v>
      </c>
      <c r="Q215" s="35">
        <v>-5.93</v>
      </c>
      <c r="R215" s="35">
        <v>0.94879999999999998</v>
      </c>
      <c r="S215" s="35">
        <v>-4.9812000000000003</v>
      </c>
      <c r="T215" s="36">
        <v>0</v>
      </c>
      <c r="U215" s="36">
        <f t="shared" si="3"/>
        <v>-4.9812000000000003</v>
      </c>
    </row>
    <row r="216" spans="1:21" ht="13" customHeight="1">
      <c r="A216" t="s">
        <v>80</v>
      </c>
      <c r="B216" t="s">
        <v>385</v>
      </c>
      <c r="C216" t="s">
        <v>88</v>
      </c>
      <c r="D216" t="s">
        <v>102</v>
      </c>
      <c r="E216" t="s">
        <v>56</v>
      </c>
      <c r="F216" t="s">
        <v>57</v>
      </c>
      <c r="G216" t="s">
        <v>386</v>
      </c>
      <c r="H216" t="s">
        <v>78</v>
      </c>
      <c r="I216" t="s">
        <v>60</v>
      </c>
      <c r="K216" s="34">
        <v>0</v>
      </c>
      <c r="L216" s="34">
        <v>-1</v>
      </c>
      <c r="M216" s="34">
        <v>-1</v>
      </c>
      <c r="N216">
        <v>0</v>
      </c>
      <c r="O216" s="35">
        <v>-2.97</v>
      </c>
      <c r="P216" s="35">
        <v>-2.97</v>
      </c>
      <c r="Q216" s="35">
        <v>-2.97</v>
      </c>
      <c r="R216" s="35">
        <v>0.47520000000000001</v>
      </c>
      <c r="S216" s="35">
        <v>-2.4948000000000001</v>
      </c>
      <c r="T216" s="36">
        <v>0</v>
      </c>
      <c r="U216" s="36">
        <f t="shared" si="3"/>
        <v>-2.4948000000000001</v>
      </c>
    </row>
    <row r="217" spans="1:21" ht="13" customHeight="1">
      <c r="A217" t="s">
        <v>80</v>
      </c>
      <c r="B217" t="s">
        <v>119</v>
      </c>
      <c r="C217" t="s">
        <v>88</v>
      </c>
      <c r="D217" t="s">
        <v>120</v>
      </c>
      <c r="E217" t="s">
        <v>98</v>
      </c>
      <c r="F217" t="s">
        <v>84</v>
      </c>
      <c r="G217" t="s">
        <v>121</v>
      </c>
      <c r="H217" t="s">
        <v>78</v>
      </c>
      <c r="I217" t="s">
        <v>60</v>
      </c>
      <c r="K217" s="34">
        <v>0</v>
      </c>
      <c r="L217" s="34">
        <v>-1</v>
      </c>
      <c r="M217" s="34">
        <v>-1</v>
      </c>
      <c r="N217">
        <v>0</v>
      </c>
      <c r="O217" s="35">
        <v>-5.48</v>
      </c>
      <c r="P217" s="35">
        <v>-5.48</v>
      </c>
      <c r="Q217" s="35">
        <v>-5.48</v>
      </c>
      <c r="R217" s="35">
        <v>0.87680000000000002</v>
      </c>
      <c r="S217" s="35">
        <v>-4.6032000000000002</v>
      </c>
      <c r="T217" s="36">
        <v>0</v>
      </c>
      <c r="U217" s="36">
        <f t="shared" si="3"/>
        <v>-4.6032000000000002</v>
      </c>
    </row>
    <row r="218" spans="1:21" ht="13" customHeight="1">
      <c r="A218" t="s">
        <v>80</v>
      </c>
      <c r="B218" t="s">
        <v>369</v>
      </c>
      <c r="C218" t="s">
        <v>88</v>
      </c>
      <c r="D218" t="s">
        <v>134</v>
      </c>
      <c r="E218" t="s">
        <v>56</v>
      </c>
      <c r="F218" t="s">
        <v>57</v>
      </c>
      <c r="G218" t="s">
        <v>370</v>
      </c>
      <c r="H218" t="s">
        <v>78</v>
      </c>
      <c r="I218" t="s">
        <v>60</v>
      </c>
      <c r="K218" s="34">
        <v>0</v>
      </c>
      <c r="L218" s="34">
        <v>-1</v>
      </c>
      <c r="M218" s="34">
        <v>-1</v>
      </c>
      <c r="N218">
        <v>0</v>
      </c>
      <c r="O218" s="35">
        <v>-2.97</v>
      </c>
      <c r="P218" s="35">
        <v>-2.97</v>
      </c>
      <c r="Q218" s="35">
        <v>-2.97</v>
      </c>
      <c r="R218" s="35">
        <v>0.47520000000000001</v>
      </c>
      <c r="S218" s="35">
        <v>-2.4948000000000001</v>
      </c>
      <c r="T218" s="36">
        <v>0</v>
      </c>
      <c r="U218" s="36">
        <f t="shared" si="3"/>
        <v>-2.4948000000000001</v>
      </c>
    </row>
    <row r="219" spans="1:21" ht="13" customHeight="1">
      <c r="A219" t="s">
        <v>80</v>
      </c>
      <c r="B219" t="s">
        <v>284</v>
      </c>
      <c r="C219" t="s">
        <v>88</v>
      </c>
      <c r="D219" t="s">
        <v>153</v>
      </c>
      <c r="E219" t="s">
        <v>56</v>
      </c>
      <c r="F219" t="s">
        <v>57</v>
      </c>
      <c r="G219" t="s">
        <v>285</v>
      </c>
      <c r="H219" t="s">
        <v>78</v>
      </c>
      <c r="I219" t="s">
        <v>60</v>
      </c>
      <c r="K219" s="34">
        <v>0</v>
      </c>
      <c r="L219" s="34">
        <v>-1</v>
      </c>
      <c r="M219" s="34">
        <v>-1</v>
      </c>
      <c r="N219">
        <v>0</v>
      </c>
      <c r="O219" s="35">
        <v>-2.97</v>
      </c>
      <c r="P219" s="35">
        <v>-2.97</v>
      </c>
      <c r="Q219" s="35">
        <v>-2.97</v>
      </c>
      <c r="R219" s="35">
        <v>0.47520000000000001</v>
      </c>
      <c r="S219" s="35">
        <v>-2.4948000000000001</v>
      </c>
      <c r="T219" s="36">
        <v>0</v>
      </c>
      <c r="U219" s="36">
        <f t="shared" si="3"/>
        <v>-2.4948000000000001</v>
      </c>
    </row>
    <row r="220" spans="1:21" ht="13" customHeight="1">
      <c r="A220" t="s">
        <v>80</v>
      </c>
      <c r="B220" t="s">
        <v>164</v>
      </c>
      <c r="C220" t="s">
        <v>88</v>
      </c>
      <c r="D220" t="s">
        <v>165</v>
      </c>
      <c r="E220" t="s">
        <v>56</v>
      </c>
      <c r="F220" t="s">
        <v>57</v>
      </c>
      <c r="G220" t="s">
        <v>166</v>
      </c>
      <c r="H220" t="s">
        <v>79</v>
      </c>
      <c r="I220" t="s">
        <v>60</v>
      </c>
      <c r="K220" s="34">
        <v>0</v>
      </c>
      <c r="L220" s="34">
        <v>-1</v>
      </c>
      <c r="M220" s="34">
        <v>-1</v>
      </c>
      <c r="N220">
        <v>0</v>
      </c>
      <c r="O220" s="35">
        <v>-3.83</v>
      </c>
      <c r="P220" s="35">
        <v>-3.83</v>
      </c>
      <c r="Q220" s="35">
        <v>-3.83</v>
      </c>
      <c r="R220" s="35">
        <v>0.61280000000000001</v>
      </c>
      <c r="S220" s="35">
        <v>-3.2172000000000001</v>
      </c>
      <c r="T220" s="36">
        <v>0</v>
      </c>
      <c r="U220" s="36">
        <f t="shared" si="3"/>
        <v>-3.2172000000000001</v>
      </c>
    </row>
    <row r="221" spans="1:21" ht="13" customHeight="1">
      <c r="A221" t="s">
        <v>80</v>
      </c>
      <c r="B221" t="s">
        <v>164</v>
      </c>
      <c r="C221" t="s">
        <v>88</v>
      </c>
      <c r="D221" t="s">
        <v>165</v>
      </c>
      <c r="E221" t="s">
        <v>56</v>
      </c>
      <c r="F221" t="s">
        <v>57</v>
      </c>
      <c r="G221" t="s">
        <v>166</v>
      </c>
      <c r="H221" t="s">
        <v>79</v>
      </c>
      <c r="I221" t="s">
        <v>60</v>
      </c>
      <c r="K221" s="34">
        <v>0</v>
      </c>
      <c r="L221" s="34">
        <v>-1</v>
      </c>
      <c r="M221" s="34">
        <v>-1</v>
      </c>
      <c r="N221">
        <v>0</v>
      </c>
      <c r="O221" s="35">
        <v>-3.83</v>
      </c>
      <c r="P221" s="35">
        <v>-3.83</v>
      </c>
      <c r="Q221" s="35">
        <v>-3.83</v>
      </c>
      <c r="R221" s="35">
        <v>0.61280000000000001</v>
      </c>
      <c r="S221" s="35">
        <v>-3.2172000000000001</v>
      </c>
      <c r="T221" s="36">
        <v>0</v>
      </c>
      <c r="U221" s="36">
        <f t="shared" si="3"/>
        <v>-3.2172000000000001</v>
      </c>
    </row>
    <row r="222" spans="1:21" ht="13" customHeight="1">
      <c r="A222" t="s">
        <v>80</v>
      </c>
      <c r="B222" t="s">
        <v>168</v>
      </c>
      <c r="C222" t="s">
        <v>88</v>
      </c>
      <c r="D222" t="s">
        <v>165</v>
      </c>
      <c r="E222" t="s">
        <v>56</v>
      </c>
      <c r="F222" t="s">
        <v>84</v>
      </c>
      <c r="G222" t="s">
        <v>169</v>
      </c>
      <c r="H222" t="s">
        <v>79</v>
      </c>
      <c r="I222" t="s">
        <v>60</v>
      </c>
      <c r="K222" s="34">
        <v>0</v>
      </c>
      <c r="L222" s="34">
        <v>-1</v>
      </c>
      <c r="M222" s="34">
        <v>-1</v>
      </c>
      <c r="N222">
        <v>0</v>
      </c>
      <c r="O222" s="35">
        <v>-8.5299999999999994</v>
      </c>
      <c r="P222" s="35">
        <v>-8.5299999999999994</v>
      </c>
      <c r="Q222" s="35">
        <v>-8.5299999999999994</v>
      </c>
      <c r="R222" s="35">
        <v>1.3648</v>
      </c>
      <c r="S222" s="35">
        <v>-7.1651999999999996</v>
      </c>
      <c r="T222" s="36">
        <v>0</v>
      </c>
      <c r="U222" s="36">
        <f t="shared" si="3"/>
        <v>-7.1651999999999996</v>
      </c>
    </row>
    <row r="223" spans="1:21" ht="13" customHeight="1">
      <c r="A223" t="s">
        <v>80</v>
      </c>
      <c r="B223" t="s">
        <v>92</v>
      </c>
      <c r="C223" t="s">
        <v>88</v>
      </c>
      <c r="D223" t="s">
        <v>89</v>
      </c>
      <c r="E223" t="s">
        <v>56</v>
      </c>
      <c r="F223" t="s">
        <v>57</v>
      </c>
      <c r="G223" t="s">
        <v>93</v>
      </c>
      <c r="H223" t="s">
        <v>59</v>
      </c>
      <c r="I223" t="s">
        <v>60</v>
      </c>
      <c r="J223" t="s">
        <v>94</v>
      </c>
      <c r="K223" s="34">
        <v>0</v>
      </c>
      <c r="L223" s="34">
        <v>-1</v>
      </c>
      <c r="M223" s="34">
        <v>-1</v>
      </c>
      <c r="N223" s="35">
        <v>0</v>
      </c>
      <c r="O223" s="35">
        <v>-5.6677</v>
      </c>
      <c r="P223" s="35">
        <v>-5.6677</v>
      </c>
      <c r="Q223" s="35">
        <v>-5.6677</v>
      </c>
      <c r="R223" s="35">
        <v>0.79347800000000002</v>
      </c>
      <c r="S223" s="35">
        <v>-4.8742219999999996</v>
      </c>
      <c r="T223" s="36">
        <v>0</v>
      </c>
      <c r="U223" s="36">
        <f t="shared" si="3"/>
        <v>-4.8742219999999996</v>
      </c>
    </row>
    <row r="224" spans="1:21" ht="13" customHeight="1">
      <c r="A224" t="s">
        <v>80</v>
      </c>
      <c r="B224" t="s">
        <v>171</v>
      </c>
      <c r="C224" t="s">
        <v>88</v>
      </c>
      <c r="D224" t="s">
        <v>172</v>
      </c>
      <c r="E224" t="s">
        <v>56</v>
      </c>
      <c r="F224" t="s">
        <v>57</v>
      </c>
      <c r="G224" t="s">
        <v>173</v>
      </c>
      <c r="H224" t="s">
        <v>59</v>
      </c>
      <c r="I224" t="s">
        <v>60</v>
      </c>
      <c r="J224" t="s">
        <v>174</v>
      </c>
      <c r="K224" s="34">
        <v>0</v>
      </c>
      <c r="L224" s="34">
        <v>-1</v>
      </c>
      <c r="M224" s="34">
        <v>-1</v>
      </c>
      <c r="N224" s="35">
        <v>0</v>
      </c>
      <c r="O224" s="35">
        <v>-2.8494999999999999</v>
      </c>
      <c r="P224" s="35">
        <v>-2.8494999999999999</v>
      </c>
      <c r="Q224" s="35">
        <v>-2.8494999999999999</v>
      </c>
      <c r="R224" s="35">
        <v>0.39893000000000001</v>
      </c>
      <c r="S224" s="35">
        <v>-2.4505699999999999</v>
      </c>
      <c r="T224" s="36">
        <v>0</v>
      </c>
      <c r="U224" s="36">
        <f t="shared" si="3"/>
        <v>-2.4505699999999999</v>
      </c>
    </row>
    <row r="225" spans="1:21" ht="13" customHeight="1">
      <c r="A225" t="s">
        <v>80</v>
      </c>
      <c r="B225" t="s">
        <v>175</v>
      </c>
      <c r="C225" t="s">
        <v>88</v>
      </c>
      <c r="D225" t="s">
        <v>172</v>
      </c>
      <c r="E225" t="s">
        <v>56</v>
      </c>
      <c r="F225" t="s">
        <v>84</v>
      </c>
      <c r="G225" t="s">
        <v>176</v>
      </c>
      <c r="H225" t="s">
        <v>59</v>
      </c>
      <c r="I225" t="s">
        <v>60</v>
      </c>
      <c r="J225" t="s">
        <v>177</v>
      </c>
      <c r="K225" s="34">
        <v>0</v>
      </c>
      <c r="L225" s="34">
        <v>-1</v>
      </c>
      <c r="M225" s="34">
        <v>-1</v>
      </c>
      <c r="N225" s="35">
        <v>0</v>
      </c>
      <c r="O225" s="35">
        <v>-8.9567999999999994</v>
      </c>
      <c r="P225" s="35">
        <v>-8.9567999999999994</v>
      </c>
      <c r="Q225" s="35">
        <v>-8.9567999999999994</v>
      </c>
      <c r="R225" s="35">
        <v>1.253952</v>
      </c>
      <c r="S225" s="35">
        <v>-7.7028480000000004</v>
      </c>
      <c r="T225" s="36">
        <v>0</v>
      </c>
      <c r="U225" s="36">
        <f t="shared" si="3"/>
        <v>-7.7028480000000004</v>
      </c>
    </row>
    <row r="226" spans="1:21" ht="13" customHeight="1">
      <c r="A226" t="s">
        <v>80</v>
      </c>
      <c r="B226" t="s">
        <v>164</v>
      </c>
      <c r="C226" t="s">
        <v>88</v>
      </c>
      <c r="D226" t="s">
        <v>165</v>
      </c>
      <c r="E226" t="s">
        <v>56</v>
      </c>
      <c r="F226" t="s">
        <v>57</v>
      </c>
      <c r="G226" t="s">
        <v>166</v>
      </c>
      <c r="H226" t="s">
        <v>59</v>
      </c>
      <c r="I226" t="s">
        <v>60</v>
      </c>
      <c r="J226" t="s">
        <v>167</v>
      </c>
      <c r="K226" s="34">
        <v>0</v>
      </c>
      <c r="L226" s="34">
        <v>-1</v>
      </c>
      <c r="M226" s="34">
        <v>-1</v>
      </c>
      <c r="N226" s="35">
        <v>0</v>
      </c>
      <c r="O226" s="35">
        <v>-5.6968500000000004</v>
      </c>
      <c r="P226" s="35">
        <v>-5.6968500000000004</v>
      </c>
      <c r="Q226" s="35">
        <v>-5.6968500000000004</v>
      </c>
      <c r="R226" s="35">
        <v>0.79755900000000002</v>
      </c>
      <c r="S226" s="35">
        <v>-4.8992909999999998</v>
      </c>
      <c r="T226" s="36">
        <v>0</v>
      </c>
      <c r="U226" s="36">
        <f t="shared" si="3"/>
        <v>-4.8992909999999998</v>
      </c>
    </row>
    <row r="227" spans="1:21" ht="13" customHeight="1">
      <c r="A227" t="s">
        <v>80</v>
      </c>
      <c r="B227" t="s">
        <v>101</v>
      </c>
      <c r="C227" t="s">
        <v>88</v>
      </c>
      <c r="D227" t="s">
        <v>102</v>
      </c>
      <c r="E227" t="s">
        <v>56</v>
      </c>
      <c r="F227" t="s">
        <v>84</v>
      </c>
      <c r="G227" t="s">
        <v>103</v>
      </c>
      <c r="H227" t="s">
        <v>59</v>
      </c>
      <c r="I227" t="s">
        <v>60</v>
      </c>
      <c r="K227" s="34">
        <v>0</v>
      </c>
      <c r="L227" s="34">
        <v>-1</v>
      </c>
      <c r="M227" s="34">
        <v>-1</v>
      </c>
      <c r="N227" s="35">
        <v>0</v>
      </c>
      <c r="O227" s="35">
        <v>-7.2942499999999999</v>
      </c>
      <c r="P227" s="35">
        <v>-7.2942499999999999</v>
      </c>
      <c r="Q227" s="35">
        <v>-7.2942499999999999</v>
      </c>
      <c r="R227" s="35">
        <v>1.0211950000000001</v>
      </c>
      <c r="S227" s="35">
        <v>-6.2730550000000003</v>
      </c>
      <c r="T227" s="36">
        <v>0</v>
      </c>
      <c r="U227" s="36">
        <f t="shared" si="3"/>
        <v>-6.2730550000000003</v>
      </c>
    </row>
    <row r="228" spans="1:21" ht="13" customHeight="1">
      <c r="A228" t="s">
        <v>80</v>
      </c>
      <c r="B228" t="s">
        <v>243</v>
      </c>
      <c r="C228" t="s">
        <v>88</v>
      </c>
      <c r="D228" t="s">
        <v>120</v>
      </c>
      <c r="E228" t="s">
        <v>56</v>
      </c>
      <c r="F228" t="s">
        <v>57</v>
      </c>
      <c r="G228" t="s">
        <v>244</v>
      </c>
      <c r="H228" t="s">
        <v>59</v>
      </c>
      <c r="I228" t="s">
        <v>60</v>
      </c>
      <c r="K228" s="34">
        <v>0</v>
      </c>
      <c r="L228" s="34">
        <v>-1</v>
      </c>
      <c r="M228" s="34">
        <v>-1</v>
      </c>
      <c r="N228" s="35">
        <v>0</v>
      </c>
      <c r="O228" s="35">
        <v>-2.24125</v>
      </c>
      <c r="P228" s="35">
        <v>-2.24125</v>
      </c>
      <c r="Q228" s="35">
        <v>-2.24125</v>
      </c>
      <c r="R228" s="35">
        <v>0.31377500000000003</v>
      </c>
      <c r="S228" s="35">
        <v>-1.927475</v>
      </c>
      <c r="T228" s="36">
        <v>0</v>
      </c>
      <c r="U228" s="36">
        <f t="shared" si="3"/>
        <v>-1.927475</v>
      </c>
    </row>
    <row r="229" spans="1:21" ht="13" customHeight="1">
      <c r="A229" t="s">
        <v>80</v>
      </c>
      <c r="B229" t="s">
        <v>243</v>
      </c>
      <c r="C229" t="s">
        <v>88</v>
      </c>
      <c r="D229" t="s">
        <v>120</v>
      </c>
      <c r="E229" t="s">
        <v>56</v>
      </c>
      <c r="F229" t="s">
        <v>57</v>
      </c>
      <c r="G229" t="s">
        <v>244</v>
      </c>
      <c r="H229" t="s">
        <v>59</v>
      </c>
      <c r="I229" t="s">
        <v>60</v>
      </c>
      <c r="K229" s="34">
        <v>0</v>
      </c>
      <c r="L229" s="34">
        <v>-1</v>
      </c>
      <c r="M229" s="34">
        <v>-1</v>
      </c>
      <c r="N229" s="35">
        <v>0</v>
      </c>
      <c r="O229" s="35">
        <v>-2.24125</v>
      </c>
      <c r="P229" s="35">
        <v>-2.24125</v>
      </c>
      <c r="Q229" s="35">
        <v>-2.24125</v>
      </c>
      <c r="R229" s="35">
        <v>0.31377500000000003</v>
      </c>
      <c r="S229" s="35">
        <v>-1.927475</v>
      </c>
      <c r="T229" s="36">
        <v>0</v>
      </c>
      <c r="U229" s="36">
        <f t="shared" si="3"/>
        <v>-1.927475</v>
      </c>
    </row>
    <row r="230" spans="1:21" ht="13" customHeight="1">
      <c r="A230" t="s">
        <v>80</v>
      </c>
      <c r="B230" t="s">
        <v>164</v>
      </c>
      <c r="C230" t="s">
        <v>88</v>
      </c>
      <c r="D230" t="s">
        <v>165</v>
      </c>
      <c r="E230" t="s">
        <v>56</v>
      </c>
      <c r="F230" t="s">
        <v>57</v>
      </c>
      <c r="G230" t="s">
        <v>166</v>
      </c>
      <c r="H230" t="s">
        <v>59</v>
      </c>
      <c r="I230" t="s">
        <v>60</v>
      </c>
      <c r="K230" s="34">
        <v>0</v>
      </c>
      <c r="L230" s="34">
        <v>-1</v>
      </c>
      <c r="M230" s="34">
        <v>-1</v>
      </c>
      <c r="N230" s="35">
        <v>0</v>
      </c>
      <c r="O230" s="35">
        <v>-5.6990999999999996</v>
      </c>
      <c r="P230" s="35">
        <v>-5.6990999999999996</v>
      </c>
      <c r="Q230" s="35">
        <v>-5.6990999999999996</v>
      </c>
      <c r="R230" s="35">
        <v>0.79787399999999997</v>
      </c>
      <c r="S230" s="35">
        <v>-4.9012260000000003</v>
      </c>
      <c r="T230" s="36">
        <v>0</v>
      </c>
      <c r="U230" s="36">
        <f t="shared" si="3"/>
        <v>-4.9012260000000003</v>
      </c>
    </row>
    <row r="231" spans="1:21" ht="13" customHeight="1">
      <c r="A231" t="s">
        <v>80</v>
      </c>
      <c r="B231" t="s">
        <v>171</v>
      </c>
      <c r="C231" t="s">
        <v>88</v>
      </c>
      <c r="D231" t="s">
        <v>172</v>
      </c>
      <c r="E231" t="s">
        <v>56</v>
      </c>
      <c r="F231" t="s">
        <v>57</v>
      </c>
      <c r="G231" t="s">
        <v>173</v>
      </c>
      <c r="H231" t="s">
        <v>59</v>
      </c>
      <c r="I231" t="s">
        <v>60</v>
      </c>
      <c r="K231" s="34">
        <v>0</v>
      </c>
      <c r="L231" s="34">
        <v>-1</v>
      </c>
      <c r="M231" s="34">
        <v>-1</v>
      </c>
      <c r="N231" s="35">
        <v>0</v>
      </c>
      <c r="O231" s="35">
        <v>-2.8494999999999999</v>
      </c>
      <c r="P231" s="35">
        <v>-2.8494999999999999</v>
      </c>
      <c r="Q231" s="35">
        <v>-2.8494999999999999</v>
      </c>
      <c r="R231" s="35">
        <v>0.39893000000000001</v>
      </c>
      <c r="S231" s="35">
        <v>-2.4505699999999999</v>
      </c>
      <c r="T231" s="36">
        <v>0</v>
      </c>
      <c r="U231" s="36">
        <f t="shared" si="3"/>
        <v>-2.4505699999999999</v>
      </c>
    </row>
    <row r="232" spans="1:21" ht="13" customHeight="1">
      <c r="A232" t="s">
        <v>80</v>
      </c>
      <c r="B232" t="s">
        <v>175</v>
      </c>
      <c r="C232" t="s">
        <v>88</v>
      </c>
      <c r="D232" t="s">
        <v>172</v>
      </c>
      <c r="E232" t="s">
        <v>56</v>
      </c>
      <c r="F232" t="s">
        <v>84</v>
      </c>
      <c r="G232" t="s">
        <v>176</v>
      </c>
      <c r="H232" t="s">
        <v>59</v>
      </c>
      <c r="I232" t="s">
        <v>60</v>
      </c>
      <c r="K232" s="34">
        <v>0</v>
      </c>
      <c r="L232" s="34">
        <v>-1</v>
      </c>
      <c r="M232" s="34">
        <v>-1</v>
      </c>
      <c r="N232" s="35">
        <v>0</v>
      </c>
      <c r="O232" s="35">
        <v>-8.9567999999999994</v>
      </c>
      <c r="P232" s="35">
        <v>-8.9567999999999994</v>
      </c>
      <c r="Q232" s="35">
        <v>-8.9567999999999994</v>
      </c>
      <c r="R232" s="35">
        <v>1.253952</v>
      </c>
      <c r="S232" s="35">
        <v>-7.7028480000000004</v>
      </c>
      <c r="T232" s="36">
        <v>0</v>
      </c>
      <c r="U232" s="36">
        <f t="shared" si="3"/>
        <v>-7.7028480000000004</v>
      </c>
    </row>
    <row r="233" spans="1:21" ht="13" customHeight="1">
      <c r="A233" t="s">
        <v>80</v>
      </c>
      <c r="B233" t="s">
        <v>175</v>
      </c>
      <c r="C233" t="s">
        <v>88</v>
      </c>
      <c r="D233" t="s">
        <v>172</v>
      </c>
      <c r="E233" t="s">
        <v>56</v>
      </c>
      <c r="F233" t="s">
        <v>84</v>
      </c>
      <c r="G233" t="s">
        <v>176</v>
      </c>
      <c r="H233" t="s">
        <v>315</v>
      </c>
      <c r="I233" t="s">
        <v>60</v>
      </c>
      <c r="K233" s="34">
        <v>0</v>
      </c>
      <c r="L233" s="34">
        <v>-1</v>
      </c>
      <c r="M233" s="34">
        <v>-1</v>
      </c>
      <c r="N233" s="35">
        <v>0</v>
      </c>
      <c r="O233" s="35">
        <v>-9.6199999999999992</v>
      </c>
      <c r="P233" s="35">
        <v>-9.6199999999999992</v>
      </c>
      <c r="Q233" s="35">
        <v>-9.6199999999999992</v>
      </c>
      <c r="R233" s="35">
        <v>1.3468</v>
      </c>
      <c r="S233" s="35">
        <v>-8.2731999999999992</v>
      </c>
      <c r="T233" s="36">
        <v>0</v>
      </c>
      <c r="U233" s="36">
        <f t="shared" si="3"/>
        <v>-8.2731999999999992</v>
      </c>
    </row>
    <row r="234" spans="1:21" ht="13" customHeight="1">
      <c r="A234" t="s">
        <v>405</v>
      </c>
      <c r="B234" t="s">
        <v>406</v>
      </c>
      <c r="C234" t="s">
        <v>407</v>
      </c>
      <c r="D234" t="s">
        <v>408</v>
      </c>
      <c r="E234" t="s">
        <v>56</v>
      </c>
      <c r="F234" t="s">
        <v>57</v>
      </c>
      <c r="G234" t="s">
        <v>409</v>
      </c>
      <c r="H234" t="s">
        <v>59</v>
      </c>
      <c r="I234" t="s">
        <v>60</v>
      </c>
      <c r="K234" s="34">
        <v>0</v>
      </c>
      <c r="L234" s="34">
        <v>-1</v>
      </c>
      <c r="M234" s="34">
        <v>-1</v>
      </c>
      <c r="N234">
        <v>0</v>
      </c>
      <c r="O234" s="35">
        <v>-5.66425</v>
      </c>
      <c r="P234" s="35">
        <v>-5.66425</v>
      </c>
      <c r="Q234" s="35">
        <v>-5.66425</v>
      </c>
      <c r="R234" s="35">
        <v>0.90627999999999997</v>
      </c>
      <c r="S234" s="35">
        <v>-4.7579700000000003</v>
      </c>
      <c r="T234" s="36">
        <v>0</v>
      </c>
      <c r="U234" s="36">
        <f t="shared" si="3"/>
        <v>-4.7579700000000003</v>
      </c>
    </row>
    <row r="235" spans="1:21" ht="13" customHeight="1">
      <c r="A235" t="s">
        <v>405</v>
      </c>
      <c r="B235" t="s">
        <v>438</v>
      </c>
      <c r="C235" t="s">
        <v>407</v>
      </c>
      <c r="D235" t="s">
        <v>439</v>
      </c>
      <c r="E235" t="s">
        <v>56</v>
      </c>
      <c r="F235" t="s">
        <v>84</v>
      </c>
      <c r="G235" t="s">
        <v>440</v>
      </c>
      <c r="H235" t="s">
        <v>59</v>
      </c>
      <c r="I235" t="s">
        <v>60</v>
      </c>
      <c r="K235" s="34">
        <v>0</v>
      </c>
      <c r="L235" s="34">
        <v>-1</v>
      </c>
      <c r="M235" s="34">
        <v>-1</v>
      </c>
      <c r="N235">
        <v>0</v>
      </c>
      <c r="O235" s="35">
        <v>-9.7718500000000006</v>
      </c>
      <c r="P235" s="35">
        <v>-9.7718500000000006</v>
      </c>
      <c r="Q235" s="35">
        <v>-9.7718500000000006</v>
      </c>
      <c r="R235" s="35">
        <v>1.563496</v>
      </c>
      <c r="S235" s="35">
        <v>-8.2083539999999999</v>
      </c>
      <c r="T235" s="36">
        <v>0</v>
      </c>
      <c r="U235" s="36">
        <f t="shared" si="3"/>
        <v>-8.2083539999999999</v>
      </c>
    </row>
    <row r="236" spans="1:21" ht="13" customHeight="1">
      <c r="A236" t="s">
        <v>405</v>
      </c>
      <c r="B236" t="s">
        <v>406</v>
      </c>
      <c r="C236" t="s">
        <v>407</v>
      </c>
      <c r="D236" t="s">
        <v>408</v>
      </c>
      <c r="E236" t="s">
        <v>56</v>
      </c>
      <c r="F236" t="s">
        <v>57</v>
      </c>
      <c r="G236" t="s">
        <v>409</v>
      </c>
      <c r="H236" t="s">
        <v>78</v>
      </c>
      <c r="I236" t="s">
        <v>60</v>
      </c>
      <c r="K236" s="34">
        <v>0</v>
      </c>
      <c r="L236" s="34">
        <v>-1</v>
      </c>
      <c r="M236" s="34">
        <v>-1</v>
      </c>
      <c r="N236">
        <v>0</v>
      </c>
      <c r="O236" s="35">
        <v>-6.24</v>
      </c>
      <c r="P236" s="35">
        <v>-6.24</v>
      </c>
      <c r="Q236" s="35">
        <v>-6.24</v>
      </c>
      <c r="R236" s="35">
        <v>0.99839999999999995</v>
      </c>
      <c r="S236" s="35">
        <v>-5.2416</v>
      </c>
      <c r="T236" s="36">
        <v>0</v>
      </c>
      <c r="U236" s="36">
        <f t="shared" si="3"/>
        <v>-5.2416</v>
      </c>
    </row>
    <row r="237" spans="1:21" ht="13" customHeight="1">
      <c r="A237" t="s">
        <v>405</v>
      </c>
      <c r="B237" t="s">
        <v>406</v>
      </c>
      <c r="C237" t="s">
        <v>407</v>
      </c>
      <c r="D237" t="s">
        <v>408</v>
      </c>
      <c r="E237" t="s">
        <v>56</v>
      </c>
      <c r="F237" t="s">
        <v>57</v>
      </c>
      <c r="G237" t="s">
        <v>409</v>
      </c>
      <c r="H237" t="s">
        <v>59</v>
      </c>
      <c r="I237" t="s">
        <v>60</v>
      </c>
      <c r="K237" s="34">
        <v>0</v>
      </c>
      <c r="L237" s="34">
        <v>-1</v>
      </c>
      <c r="M237" s="34">
        <v>-1</v>
      </c>
      <c r="N237" s="35">
        <v>0</v>
      </c>
      <c r="O237" s="35">
        <v>-5.66425</v>
      </c>
      <c r="P237" s="35">
        <v>-5.66425</v>
      </c>
      <c r="Q237" s="35">
        <v>-5.66425</v>
      </c>
      <c r="R237" s="35">
        <v>0.79299500000000001</v>
      </c>
      <c r="S237" s="35">
        <v>-4.8712549999999997</v>
      </c>
      <c r="T237" s="36">
        <v>0</v>
      </c>
      <c r="U237" s="36">
        <f t="shared" si="3"/>
        <v>-4.8712549999999997</v>
      </c>
    </row>
    <row r="238" spans="1:21" ht="13" customHeight="1">
      <c r="A238" t="s">
        <v>80</v>
      </c>
      <c r="B238" t="s">
        <v>241</v>
      </c>
      <c r="C238" t="s">
        <v>115</v>
      </c>
      <c r="D238" t="s">
        <v>116</v>
      </c>
      <c r="E238" t="s">
        <v>56</v>
      </c>
      <c r="F238" t="s">
        <v>84</v>
      </c>
      <c r="G238" t="s">
        <v>242</v>
      </c>
      <c r="H238" t="s">
        <v>59</v>
      </c>
      <c r="I238" t="s">
        <v>60</v>
      </c>
      <c r="K238" s="34">
        <v>0</v>
      </c>
      <c r="L238" s="34">
        <v>-1</v>
      </c>
      <c r="M238" s="34">
        <v>-1</v>
      </c>
      <c r="N238">
        <v>0</v>
      </c>
      <c r="O238" s="35">
        <v>-6.8326000000000002</v>
      </c>
      <c r="P238" s="35">
        <v>-6.8326000000000002</v>
      </c>
      <c r="Q238" s="35">
        <v>-6.8326000000000002</v>
      </c>
      <c r="R238" s="35">
        <v>1.093216</v>
      </c>
      <c r="S238" s="35">
        <v>-5.7393840000000003</v>
      </c>
      <c r="T238" s="36">
        <v>0</v>
      </c>
      <c r="U238" s="36">
        <f t="shared" si="3"/>
        <v>-5.7393840000000003</v>
      </c>
    </row>
    <row r="239" spans="1:21" ht="13" customHeight="1">
      <c r="A239" t="s">
        <v>80</v>
      </c>
      <c r="B239" t="s">
        <v>241</v>
      </c>
      <c r="C239" t="s">
        <v>115</v>
      </c>
      <c r="D239" t="s">
        <v>116</v>
      </c>
      <c r="E239" t="s">
        <v>56</v>
      </c>
      <c r="F239" t="s">
        <v>84</v>
      </c>
      <c r="G239" t="s">
        <v>242</v>
      </c>
      <c r="H239" t="s">
        <v>59</v>
      </c>
      <c r="I239" t="s">
        <v>60</v>
      </c>
      <c r="K239" s="34">
        <v>0</v>
      </c>
      <c r="L239" s="34">
        <v>-1</v>
      </c>
      <c r="M239" s="34">
        <v>-1</v>
      </c>
      <c r="N239">
        <v>0</v>
      </c>
      <c r="O239" s="35">
        <v>-6.8326000000000002</v>
      </c>
      <c r="P239" s="35">
        <v>-6.8326000000000002</v>
      </c>
      <c r="Q239" s="35">
        <v>-6.8326000000000002</v>
      </c>
      <c r="R239" s="35">
        <v>1.093216</v>
      </c>
      <c r="S239" s="35">
        <v>-5.7393840000000003</v>
      </c>
      <c r="T239" s="36">
        <v>0</v>
      </c>
      <c r="U239" s="36">
        <f t="shared" si="3"/>
        <v>-5.7393840000000003</v>
      </c>
    </row>
    <row r="240" spans="1:21" ht="13" customHeight="1">
      <c r="A240" t="s">
        <v>80</v>
      </c>
      <c r="B240" t="s">
        <v>241</v>
      </c>
      <c r="C240" t="s">
        <v>115</v>
      </c>
      <c r="D240" t="s">
        <v>116</v>
      </c>
      <c r="E240" t="s">
        <v>56</v>
      </c>
      <c r="F240" t="s">
        <v>84</v>
      </c>
      <c r="G240" t="s">
        <v>242</v>
      </c>
      <c r="H240" t="s">
        <v>59</v>
      </c>
      <c r="I240" t="s">
        <v>60</v>
      </c>
      <c r="K240" s="34">
        <v>0</v>
      </c>
      <c r="L240" s="34">
        <v>-1</v>
      </c>
      <c r="M240" s="34">
        <v>-1</v>
      </c>
      <c r="N240">
        <v>0</v>
      </c>
      <c r="O240" s="35">
        <v>-7.2942499999999999</v>
      </c>
      <c r="P240" s="35">
        <v>-7.2942499999999999</v>
      </c>
      <c r="Q240" s="35">
        <v>-7.2942499999999999</v>
      </c>
      <c r="R240" s="35">
        <v>1.1670799999999999</v>
      </c>
      <c r="S240" s="35">
        <v>-6.1271699999999996</v>
      </c>
      <c r="T240" s="36">
        <v>0</v>
      </c>
      <c r="U240" s="36">
        <f t="shared" si="3"/>
        <v>-6.1271699999999996</v>
      </c>
    </row>
    <row r="241" spans="1:21" ht="13" customHeight="1">
      <c r="A241" t="s">
        <v>80</v>
      </c>
      <c r="B241" t="s">
        <v>241</v>
      </c>
      <c r="C241" t="s">
        <v>115</v>
      </c>
      <c r="D241" t="s">
        <v>116</v>
      </c>
      <c r="E241" t="s">
        <v>56</v>
      </c>
      <c r="F241" t="s">
        <v>84</v>
      </c>
      <c r="G241" t="s">
        <v>242</v>
      </c>
      <c r="H241" t="s">
        <v>59</v>
      </c>
      <c r="I241" t="s">
        <v>60</v>
      </c>
      <c r="K241" s="34">
        <v>0</v>
      </c>
      <c r="L241" s="34">
        <v>-1</v>
      </c>
      <c r="M241" s="34">
        <v>-1</v>
      </c>
      <c r="N241">
        <v>0</v>
      </c>
      <c r="O241" s="35">
        <v>-7.2942499999999999</v>
      </c>
      <c r="P241" s="35">
        <v>-7.2942499999999999</v>
      </c>
      <c r="Q241" s="35">
        <v>-7.2942499999999999</v>
      </c>
      <c r="R241" s="35">
        <v>1.1670799999999999</v>
      </c>
      <c r="S241" s="35">
        <v>-6.1271699999999996</v>
      </c>
      <c r="T241" s="36">
        <v>0</v>
      </c>
      <c r="U241" s="36">
        <f t="shared" si="3"/>
        <v>-6.1271699999999996</v>
      </c>
    </row>
    <row r="242" spans="1:21" ht="13" customHeight="1">
      <c r="A242" t="s">
        <v>80</v>
      </c>
      <c r="B242" t="s">
        <v>224</v>
      </c>
      <c r="C242" t="s">
        <v>115</v>
      </c>
      <c r="D242" t="s">
        <v>189</v>
      </c>
      <c r="E242" t="s">
        <v>56</v>
      </c>
      <c r="F242" t="s">
        <v>57</v>
      </c>
      <c r="G242" t="s">
        <v>225</v>
      </c>
      <c r="H242" t="s">
        <v>59</v>
      </c>
      <c r="I242" t="s">
        <v>60</v>
      </c>
      <c r="K242" s="34">
        <v>0</v>
      </c>
      <c r="L242" s="34">
        <v>-1</v>
      </c>
      <c r="M242" s="34">
        <v>-1</v>
      </c>
      <c r="N242">
        <v>0</v>
      </c>
      <c r="O242" s="35">
        <v>-1.9165000000000001</v>
      </c>
      <c r="P242" s="35">
        <v>-1.9165000000000001</v>
      </c>
      <c r="Q242" s="35">
        <v>-1.9165000000000001</v>
      </c>
      <c r="R242" s="35">
        <v>0.30664000000000002</v>
      </c>
      <c r="S242" s="35">
        <v>-1.6098600000000001</v>
      </c>
      <c r="T242" s="36">
        <v>0</v>
      </c>
      <c r="U242" s="36">
        <f t="shared" si="3"/>
        <v>-1.6098600000000001</v>
      </c>
    </row>
    <row r="243" spans="1:21" ht="13" customHeight="1">
      <c r="A243" t="s">
        <v>80</v>
      </c>
      <c r="B243" t="s">
        <v>188</v>
      </c>
      <c r="C243" t="s">
        <v>115</v>
      </c>
      <c r="D243" t="s">
        <v>189</v>
      </c>
      <c r="E243" t="s">
        <v>56</v>
      </c>
      <c r="F243" t="s">
        <v>84</v>
      </c>
      <c r="G243" t="s">
        <v>190</v>
      </c>
      <c r="H243" t="s">
        <v>59</v>
      </c>
      <c r="I243" t="s">
        <v>60</v>
      </c>
      <c r="K243" s="34">
        <v>0</v>
      </c>
      <c r="L243" s="34">
        <v>-1</v>
      </c>
      <c r="M243" s="34">
        <v>-1</v>
      </c>
      <c r="N243">
        <v>0</v>
      </c>
      <c r="O243" s="35">
        <v>-7.2942499999999999</v>
      </c>
      <c r="P243" s="35">
        <v>-7.2942499999999999</v>
      </c>
      <c r="Q243" s="35">
        <v>-7.2942499999999999</v>
      </c>
      <c r="R243" s="35">
        <v>1.1670799999999999</v>
      </c>
      <c r="S243" s="35">
        <v>-6.1271699999999996</v>
      </c>
      <c r="T243" s="36">
        <v>0</v>
      </c>
      <c r="U243" s="36">
        <f t="shared" si="3"/>
        <v>-6.1271699999999996</v>
      </c>
    </row>
    <row r="244" spans="1:21" ht="13" customHeight="1">
      <c r="A244" t="s">
        <v>80</v>
      </c>
      <c r="B244" t="s">
        <v>152</v>
      </c>
      <c r="C244" t="s">
        <v>88</v>
      </c>
      <c r="D244" t="s">
        <v>153</v>
      </c>
      <c r="E244" t="s">
        <v>56</v>
      </c>
      <c r="F244" t="s">
        <v>84</v>
      </c>
      <c r="G244" t="s">
        <v>154</v>
      </c>
      <c r="H244" t="s">
        <v>59</v>
      </c>
      <c r="I244" t="s">
        <v>60</v>
      </c>
      <c r="K244" s="34">
        <v>2</v>
      </c>
      <c r="L244" s="34">
        <v>-1</v>
      </c>
      <c r="M244" s="34">
        <v>1</v>
      </c>
      <c r="N244" s="35">
        <v>17.913699999999999</v>
      </c>
      <c r="O244" s="35">
        <v>-8.9568499999999993</v>
      </c>
      <c r="P244" s="35">
        <v>8.9568499999999993</v>
      </c>
      <c r="Q244" s="35">
        <v>8.9568499999999993</v>
      </c>
      <c r="R244" s="35">
        <v>-1.612233</v>
      </c>
      <c r="S244" s="35">
        <v>7.3446170000000004</v>
      </c>
      <c r="T244" s="36">
        <f t="shared" ref="T244:T307" si="4">S244*0.18</f>
        <v>1.32203106</v>
      </c>
      <c r="U244" s="36">
        <f t="shared" si="3"/>
        <v>6.0225859400000008</v>
      </c>
    </row>
    <row r="245" spans="1:21" ht="13" customHeight="1">
      <c r="A245" t="s">
        <v>80</v>
      </c>
      <c r="B245" t="s">
        <v>171</v>
      </c>
      <c r="C245" t="s">
        <v>88</v>
      </c>
      <c r="D245" t="s">
        <v>172</v>
      </c>
      <c r="E245" t="s">
        <v>56</v>
      </c>
      <c r="F245" t="s">
        <v>57</v>
      </c>
      <c r="G245" t="s">
        <v>173</v>
      </c>
      <c r="H245" t="s">
        <v>59</v>
      </c>
      <c r="I245" t="s">
        <v>60</v>
      </c>
      <c r="K245" s="34">
        <v>2</v>
      </c>
      <c r="L245" s="34">
        <v>-1</v>
      </c>
      <c r="M245" s="34">
        <v>1</v>
      </c>
      <c r="N245" s="35">
        <v>11.3285</v>
      </c>
      <c r="O245" s="35">
        <v>-5.66425</v>
      </c>
      <c r="P245" s="35">
        <v>5.66425</v>
      </c>
      <c r="Q245" s="35">
        <v>5.66425</v>
      </c>
      <c r="R245" s="35">
        <v>-1.0195650000000001</v>
      </c>
      <c r="S245" s="35">
        <v>4.644685</v>
      </c>
      <c r="T245" s="36">
        <f t="shared" si="4"/>
        <v>0.83604329999999993</v>
      </c>
      <c r="U245" s="36">
        <f t="shared" si="3"/>
        <v>3.8086416999999999</v>
      </c>
    </row>
    <row r="246" spans="1:21" ht="13" customHeight="1">
      <c r="A246" t="s">
        <v>80</v>
      </c>
      <c r="B246" t="s">
        <v>105</v>
      </c>
      <c r="C246" t="s">
        <v>106</v>
      </c>
      <c r="D246" t="s">
        <v>107</v>
      </c>
      <c r="E246" t="s">
        <v>56</v>
      </c>
      <c r="F246" t="s">
        <v>57</v>
      </c>
      <c r="G246" t="s">
        <v>108</v>
      </c>
      <c r="H246" t="s">
        <v>59</v>
      </c>
      <c r="I246" t="s">
        <v>60</v>
      </c>
      <c r="K246" s="34">
        <v>1</v>
      </c>
      <c r="L246" s="34">
        <v>0</v>
      </c>
      <c r="M246" s="34">
        <v>1</v>
      </c>
      <c r="N246" s="35">
        <v>2.2528999999999999</v>
      </c>
      <c r="O246" s="35">
        <v>0</v>
      </c>
      <c r="P246" s="35">
        <v>2.2528999999999999</v>
      </c>
      <c r="Q246" s="35">
        <v>2.2528999999999999</v>
      </c>
      <c r="R246" s="35">
        <v>-0.36046400000000001</v>
      </c>
      <c r="S246" s="35">
        <v>1.892436</v>
      </c>
      <c r="T246" s="36">
        <f t="shared" si="4"/>
        <v>0.34063847999999997</v>
      </c>
      <c r="U246" s="36">
        <f t="shared" si="3"/>
        <v>1.55179752</v>
      </c>
    </row>
    <row r="247" spans="1:21" ht="13" customHeight="1">
      <c r="A247" t="s">
        <v>80</v>
      </c>
      <c r="B247" t="s">
        <v>105</v>
      </c>
      <c r="C247" t="s">
        <v>106</v>
      </c>
      <c r="D247" t="s">
        <v>107</v>
      </c>
      <c r="E247" t="s">
        <v>56</v>
      </c>
      <c r="F247" t="s">
        <v>57</v>
      </c>
      <c r="G247" t="s">
        <v>108</v>
      </c>
      <c r="H247" t="s">
        <v>59</v>
      </c>
      <c r="I247" t="s">
        <v>60</v>
      </c>
      <c r="K247" s="34">
        <v>1</v>
      </c>
      <c r="L247" s="34">
        <v>0</v>
      </c>
      <c r="M247" s="34">
        <v>1</v>
      </c>
      <c r="N247" s="35">
        <v>2.2528999999999999</v>
      </c>
      <c r="O247" s="35">
        <v>0</v>
      </c>
      <c r="P247" s="35">
        <v>2.2528999999999999</v>
      </c>
      <c r="Q247" s="35">
        <v>2.2528999999999999</v>
      </c>
      <c r="R247" s="35">
        <v>-0.36046400000000001</v>
      </c>
      <c r="S247" s="35">
        <v>1.892436</v>
      </c>
      <c r="T247" s="36">
        <f t="shared" si="4"/>
        <v>0.34063847999999997</v>
      </c>
      <c r="U247" s="36">
        <f t="shared" si="3"/>
        <v>1.55179752</v>
      </c>
    </row>
    <row r="248" spans="1:21" ht="13" customHeight="1">
      <c r="A248" t="s">
        <v>80</v>
      </c>
      <c r="B248" t="s">
        <v>346</v>
      </c>
      <c r="C248" t="s">
        <v>347</v>
      </c>
      <c r="D248" t="s">
        <v>348</v>
      </c>
      <c r="E248" t="s">
        <v>56</v>
      </c>
      <c r="F248" t="s">
        <v>84</v>
      </c>
      <c r="G248" t="s">
        <v>349</v>
      </c>
      <c r="H248" t="s">
        <v>366</v>
      </c>
      <c r="I248" t="s">
        <v>60</v>
      </c>
      <c r="K248" s="34">
        <v>1</v>
      </c>
      <c r="L248" s="34">
        <v>0</v>
      </c>
      <c r="M248" s="34">
        <v>1</v>
      </c>
      <c r="N248" s="35">
        <v>8.99</v>
      </c>
      <c r="O248" s="35">
        <v>0</v>
      </c>
      <c r="P248" s="35">
        <v>8.99</v>
      </c>
      <c r="Q248" s="35">
        <v>8.99</v>
      </c>
      <c r="R248" s="35">
        <v>-1.4383999999999999</v>
      </c>
      <c r="S248" s="35">
        <v>7.5515999999999996</v>
      </c>
      <c r="T248" s="36">
        <f t="shared" si="4"/>
        <v>1.3592879999999998</v>
      </c>
      <c r="U248" s="36">
        <f t="shared" si="3"/>
        <v>6.1923119999999994</v>
      </c>
    </row>
    <row r="249" spans="1:21" ht="13" customHeight="1">
      <c r="A249" t="s">
        <v>80</v>
      </c>
      <c r="B249" t="s">
        <v>346</v>
      </c>
      <c r="C249" t="s">
        <v>347</v>
      </c>
      <c r="D249" t="s">
        <v>348</v>
      </c>
      <c r="E249" t="s">
        <v>56</v>
      </c>
      <c r="F249" t="s">
        <v>84</v>
      </c>
      <c r="G249" t="s">
        <v>349</v>
      </c>
      <c r="H249" t="s">
        <v>378</v>
      </c>
      <c r="I249" t="s">
        <v>60</v>
      </c>
      <c r="K249" s="34">
        <v>1</v>
      </c>
      <c r="L249" s="34">
        <v>0</v>
      </c>
      <c r="M249" s="34">
        <v>1</v>
      </c>
      <c r="N249" s="35">
        <v>9.99</v>
      </c>
      <c r="O249" s="35">
        <v>0</v>
      </c>
      <c r="P249" s="35">
        <v>9.99</v>
      </c>
      <c r="Q249" s="35">
        <v>9.99</v>
      </c>
      <c r="R249" s="35">
        <v>-1.5984</v>
      </c>
      <c r="S249" s="35">
        <v>8.3916000000000004</v>
      </c>
      <c r="T249" s="36">
        <f t="shared" si="4"/>
        <v>1.5104880000000001</v>
      </c>
      <c r="U249" s="36">
        <f t="shared" si="3"/>
        <v>6.8811119999999999</v>
      </c>
    </row>
    <row r="250" spans="1:21" ht="13" customHeight="1">
      <c r="A250" t="s">
        <v>80</v>
      </c>
      <c r="B250" t="s">
        <v>346</v>
      </c>
      <c r="C250" t="s">
        <v>347</v>
      </c>
      <c r="D250" t="s">
        <v>348</v>
      </c>
      <c r="E250" t="s">
        <v>56</v>
      </c>
      <c r="F250" t="s">
        <v>84</v>
      </c>
      <c r="G250" t="s">
        <v>349</v>
      </c>
      <c r="H250" t="s">
        <v>393</v>
      </c>
      <c r="I250" t="s">
        <v>60</v>
      </c>
      <c r="K250" s="34">
        <v>1</v>
      </c>
      <c r="L250" s="34">
        <v>0</v>
      </c>
      <c r="M250" s="34">
        <v>1</v>
      </c>
      <c r="N250" s="35">
        <v>9.99</v>
      </c>
      <c r="O250" s="35">
        <v>0</v>
      </c>
      <c r="P250" s="35">
        <v>9.99</v>
      </c>
      <c r="Q250" s="35">
        <v>9.99</v>
      </c>
      <c r="R250" s="35">
        <v>-1.5984</v>
      </c>
      <c r="S250" s="35">
        <v>8.3916000000000004</v>
      </c>
      <c r="T250" s="36">
        <f t="shared" si="4"/>
        <v>1.5104880000000001</v>
      </c>
      <c r="U250" s="36">
        <f t="shared" si="3"/>
        <v>6.8811119999999999</v>
      </c>
    </row>
    <row r="251" spans="1:21" ht="13" customHeight="1">
      <c r="A251" t="s">
        <v>80</v>
      </c>
      <c r="B251" t="s">
        <v>346</v>
      </c>
      <c r="C251" t="s">
        <v>347</v>
      </c>
      <c r="D251" t="s">
        <v>348</v>
      </c>
      <c r="E251" t="s">
        <v>56</v>
      </c>
      <c r="F251" t="s">
        <v>84</v>
      </c>
      <c r="G251" t="s">
        <v>349</v>
      </c>
      <c r="H251" t="s">
        <v>400</v>
      </c>
      <c r="I251" t="s">
        <v>60</v>
      </c>
      <c r="K251" s="34">
        <v>1</v>
      </c>
      <c r="L251" s="34">
        <v>0</v>
      </c>
      <c r="M251" s="34">
        <v>1</v>
      </c>
      <c r="N251" s="35">
        <v>9.99</v>
      </c>
      <c r="O251" s="35">
        <v>0</v>
      </c>
      <c r="P251" s="35">
        <v>9.99</v>
      </c>
      <c r="Q251" s="35">
        <v>9.99</v>
      </c>
      <c r="R251" s="35">
        <v>-1.5984</v>
      </c>
      <c r="S251" s="35">
        <v>8.3916000000000004</v>
      </c>
      <c r="T251" s="36">
        <f t="shared" si="4"/>
        <v>1.5104880000000001</v>
      </c>
      <c r="U251" s="36">
        <f t="shared" si="3"/>
        <v>6.8811119999999999</v>
      </c>
    </row>
    <row r="252" spans="1:21" ht="13" customHeight="1">
      <c r="A252" t="s">
        <v>405</v>
      </c>
      <c r="B252" t="s">
        <v>433</v>
      </c>
      <c r="C252" t="s">
        <v>434</v>
      </c>
      <c r="D252" t="s">
        <v>435</v>
      </c>
      <c r="E252" t="s">
        <v>56</v>
      </c>
      <c r="F252" t="s">
        <v>84</v>
      </c>
      <c r="G252" t="s">
        <v>436</v>
      </c>
      <c r="H252" t="s">
        <v>351</v>
      </c>
      <c r="I252" t="s">
        <v>60</v>
      </c>
      <c r="J252" t="s">
        <v>437</v>
      </c>
      <c r="K252" s="34">
        <v>1</v>
      </c>
      <c r="L252" s="34">
        <v>0</v>
      </c>
      <c r="M252" s="34">
        <v>1</v>
      </c>
      <c r="N252" s="35">
        <v>9.99</v>
      </c>
      <c r="O252" s="35">
        <v>0</v>
      </c>
      <c r="P252" s="35">
        <v>9.99</v>
      </c>
      <c r="Q252" s="35">
        <v>9.99</v>
      </c>
      <c r="R252" s="35">
        <v>-1.5984</v>
      </c>
      <c r="S252" s="35">
        <v>8.3916000000000004</v>
      </c>
      <c r="T252" s="36">
        <f t="shared" si="4"/>
        <v>1.5104880000000001</v>
      </c>
      <c r="U252" s="36">
        <f t="shared" si="3"/>
        <v>6.8811119999999999</v>
      </c>
    </row>
    <row r="253" spans="1:21" ht="13" customHeight="1">
      <c r="A253" t="s">
        <v>405</v>
      </c>
      <c r="B253" t="s">
        <v>433</v>
      </c>
      <c r="C253" t="s">
        <v>434</v>
      </c>
      <c r="D253" t="s">
        <v>435</v>
      </c>
      <c r="E253" t="s">
        <v>56</v>
      </c>
      <c r="F253" t="s">
        <v>84</v>
      </c>
      <c r="G253" t="s">
        <v>436</v>
      </c>
      <c r="H253" t="s">
        <v>59</v>
      </c>
      <c r="I253" t="s">
        <v>60</v>
      </c>
      <c r="K253" s="34">
        <v>1</v>
      </c>
      <c r="L253" s="34">
        <v>0</v>
      </c>
      <c r="M253" s="34">
        <v>1</v>
      </c>
      <c r="N253" s="35">
        <v>8.1418499999999998</v>
      </c>
      <c r="O253" s="35">
        <v>0</v>
      </c>
      <c r="P253" s="35">
        <v>8.1418499999999998</v>
      </c>
      <c r="Q253" s="35">
        <v>8.1418499999999998</v>
      </c>
      <c r="R253" s="35">
        <v>-1.139859</v>
      </c>
      <c r="S253" s="35">
        <v>7.0019910000000003</v>
      </c>
      <c r="T253" s="36">
        <f t="shared" si="4"/>
        <v>1.26035838</v>
      </c>
      <c r="U253" s="36">
        <f t="shared" si="3"/>
        <v>5.7416326200000007</v>
      </c>
    </row>
    <row r="254" spans="1:21" ht="13" customHeight="1">
      <c r="A254" t="s">
        <v>456</v>
      </c>
      <c r="B254" t="s">
        <v>481</v>
      </c>
      <c r="C254" t="s">
        <v>482</v>
      </c>
      <c r="D254" t="s">
        <v>483</v>
      </c>
      <c r="E254" t="s">
        <v>56</v>
      </c>
      <c r="F254" t="s">
        <v>57</v>
      </c>
      <c r="G254" t="s">
        <v>484</v>
      </c>
      <c r="H254" t="s">
        <v>59</v>
      </c>
      <c r="I254" t="s">
        <v>60</v>
      </c>
      <c r="K254" s="34">
        <v>1</v>
      </c>
      <c r="L254" s="34">
        <v>0</v>
      </c>
      <c r="M254" s="34">
        <v>1</v>
      </c>
      <c r="N254" s="35">
        <v>2.24125</v>
      </c>
      <c r="O254" s="35">
        <v>0</v>
      </c>
      <c r="P254" s="35">
        <v>2.24125</v>
      </c>
      <c r="Q254" s="35">
        <v>2.24125</v>
      </c>
      <c r="R254" s="35">
        <v>-0.35859999999999997</v>
      </c>
      <c r="S254" s="35">
        <v>1.8826499999999999</v>
      </c>
      <c r="T254" s="36">
        <f t="shared" si="4"/>
        <v>0.33887699999999998</v>
      </c>
      <c r="U254" s="36">
        <f t="shared" si="3"/>
        <v>1.5437729999999998</v>
      </c>
    </row>
    <row r="255" spans="1:21" ht="13" customHeight="1">
      <c r="A255" t="s">
        <v>456</v>
      </c>
      <c r="B255" t="s">
        <v>481</v>
      </c>
      <c r="C255" t="s">
        <v>482</v>
      </c>
      <c r="D255" t="s">
        <v>483</v>
      </c>
      <c r="E255" t="s">
        <v>56</v>
      </c>
      <c r="F255" t="s">
        <v>57</v>
      </c>
      <c r="G255" t="s">
        <v>484</v>
      </c>
      <c r="H255" t="s">
        <v>76</v>
      </c>
      <c r="I255" t="s">
        <v>60</v>
      </c>
      <c r="J255" t="s">
        <v>485</v>
      </c>
      <c r="K255" s="34">
        <v>1</v>
      </c>
      <c r="L255" s="34">
        <v>0</v>
      </c>
      <c r="M255" s="34">
        <v>1</v>
      </c>
      <c r="N255" s="35">
        <v>2.75</v>
      </c>
      <c r="O255" s="35">
        <v>0</v>
      </c>
      <c r="P255" s="35">
        <v>2.75</v>
      </c>
      <c r="Q255" s="35">
        <v>2.75</v>
      </c>
      <c r="R255" s="35">
        <v>-0.44</v>
      </c>
      <c r="S255" s="35">
        <v>2.31</v>
      </c>
      <c r="T255" s="36">
        <f t="shared" si="4"/>
        <v>0.4158</v>
      </c>
      <c r="U255" s="36">
        <f t="shared" si="3"/>
        <v>1.8942000000000001</v>
      </c>
    </row>
    <row r="256" spans="1:21" ht="13" customHeight="1">
      <c r="A256" t="s">
        <v>456</v>
      </c>
      <c r="B256" t="s">
        <v>462</v>
      </c>
      <c r="C256" t="s">
        <v>463</v>
      </c>
      <c r="D256" t="s">
        <v>464</v>
      </c>
      <c r="E256" t="s">
        <v>56</v>
      </c>
      <c r="F256" t="s">
        <v>57</v>
      </c>
      <c r="G256" t="s">
        <v>465</v>
      </c>
      <c r="H256" t="s">
        <v>59</v>
      </c>
      <c r="I256" t="s">
        <v>60</v>
      </c>
      <c r="J256" t="s">
        <v>466</v>
      </c>
      <c r="K256" s="34">
        <v>1</v>
      </c>
      <c r="L256" s="34">
        <v>0</v>
      </c>
      <c r="M256" s="34">
        <v>1</v>
      </c>
      <c r="N256" s="35">
        <v>6.4762000000000004</v>
      </c>
      <c r="O256" s="35">
        <v>0</v>
      </c>
      <c r="P256" s="35">
        <v>6.4762000000000004</v>
      </c>
      <c r="Q256" s="35">
        <v>6.4762000000000004</v>
      </c>
      <c r="R256" s="35">
        <v>-1.036192</v>
      </c>
      <c r="S256" s="35">
        <v>5.4400079999999997</v>
      </c>
      <c r="T256" s="36">
        <f t="shared" si="4"/>
        <v>0.97920143999999987</v>
      </c>
      <c r="U256" s="36">
        <f t="shared" ref="U256:U319" si="5">S256-T256</f>
        <v>4.46080656</v>
      </c>
    </row>
    <row r="257" spans="1:21" ht="13" customHeight="1">
      <c r="A257" t="s">
        <v>456</v>
      </c>
      <c r="B257" t="s">
        <v>462</v>
      </c>
      <c r="C257" t="s">
        <v>463</v>
      </c>
      <c r="D257" t="s">
        <v>464</v>
      </c>
      <c r="E257" t="s">
        <v>56</v>
      </c>
      <c r="F257" t="s">
        <v>57</v>
      </c>
      <c r="G257" t="s">
        <v>465</v>
      </c>
      <c r="H257" t="s">
        <v>59</v>
      </c>
      <c r="I257" t="s">
        <v>60</v>
      </c>
      <c r="J257" t="s">
        <v>466</v>
      </c>
      <c r="K257" s="34">
        <v>1</v>
      </c>
      <c r="L257" s="34">
        <v>0</v>
      </c>
      <c r="M257" s="34">
        <v>1</v>
      </c>
      <c r="N257" s="35">
        <v>6.4762000000000004</v>
      </c>
      <c r="O257" s="35">
        <v>0</v>
      </c>
      <c r="P257" s="35">
        <v>6.4762000000000004</v>
      </c>
      <c r="Q257" s="35">
        <v>6.4762000000000004</v>
      </c>
      <c r="R257" s="35">
        <v>-1.036192</v>
      </c>
      <c r="S257" s="35">
        <v>5.4400079999999997</v>
      </c>
      <c r="T257" s="36">
        <f t="shared" si="4"/>
        <v>0.97920143999999987</v>
      </c>
      <c r="U257" s="36">
        <f t="shared" si="5"/>
        <v>4.46080656</v>
      </c>
    </row>
    <row r="258" spans="1:21" ht="13" customHeight="1">
      <c r="A258" t="s">
        <v>80</v>
      </c>
      <c r="B258" t="s">
        <v>156</v>
      </c>
      <c r="C258" t="s">
        <v>157</v>
      </c>
      <c r="D258" t="s">
        <v>158</v>
      </c>
      <c r="E258" t="s">
        <v>56</v>
      </c>
      <c r="F258" t="s">
        <v>57</v>
      </c>
      <c r="G258" t="s">
        <v>159</v>
      </c>
      <c r="H258" t="s">
        <v>59</v>
      </c>
      <c r="I258" t="s">
        <v>60</v>
      </c>
      <c r="J258" t="s">
        <v>160</v>
      </c>
      <c r="K258" s="34">
        <v>1</v>
      </c>
      <c r="L258" s="34">
        <v>0</v>
      </c>
      <c r="M258" s="34">
        <v>1</v>
      </c>
      <c r="N258" s="35">
        <v>5.6990999999999996</v>
      </c>
      <c r="O258" s="35">
        <v>0</v>
      </c>
      <c r="P258" s="35">
        <v>5.6990999999999996</v>
      </c>
      <c r="Q258" s="35">
        <v>5.6990999999999996</v>
      </c>
      <c r="R258" s="35">
        <v>-0.911856</v>
      </c>
      <c r="S258" s="35">
        <v>4.7872440000000003</v>
      </c>
      <c r="T258" s="36">
        <f t="shared" si="4"/>
        <v>0.86170392000000007</v>
      </c>
      <c r="U258" s="36">
        <f t="shared" si="5"/>
        <v>3.9255400800000002</v>
      </c>
    </row>
    <row r="259" spans="1:21" ht="13" customHeight="1">
      <c r="A259" t="s">
        <v>80</v>
      </c>
      <c r="B259" t="s">
        <v>156</v>
      </c>
      <c r="C259" t="s">
        <v>157</v>
      </c>
      <c r="D259" t="s">
        <v>158</v>
      </c>
      <c r="E259" t="s">
        <v>56</v>
      </c>
      <c r="F259" t="s">
        <v>57</v>
      </c>
      <c r="G259" t="s">
        <v>159</v>
      </c>
      <c r="H259" t="s">
        <v>59</v>
      </c>
      <c r="I259" t="s">
        <v>60</v>
      </c>
      <c r="J259" t="s">
        <v>160</v>
      </c>
      <c r="K259" s="34">
        <v>1</v>
      </c>
      <c r="L259" s="34">
        <v>0</v>
      </c>
      <c r="M259" s="34">
        <v>1</v>
      </c>
      <c r="N259" s="35">
        <v>5.6990999999999996</v>
      </c>
      <c r="O259" s="35">
        <v>0</v>
      </c>
      <c r="P259" s="35">
        <v>5.6990999999999996</v>
      </c>
      <c r="Q259" s="35">
        <v>5.6990999999999996</v>
      </c>
      <c r="R259" s="35">
        <v>-0.911856</v>
      </c>
      <c r="S259" s="35">
        <v>4.7872440000000003</v>
      </c>
      <c r="T259" s="36">
        <f t="shared" si="4"/>
        <v>0.86170392000000007</v>
      </c>
      <c r="U259" s="36">
        <f t="shared" si="5"/>
        <v>3.9255400800000002</v>
      </c>
    </row>
    <row r="260" spans="1:21" ht="13" customHeight="1">
      <c r="A260" t="s">
        <v>80</v>
      </c>
      <c r="B260" t="s">
        <v>156</v>
      </c>
      <c r="C260" t="s">
        <v>157</v>
      </c>
      <c r="D260" t="s">
        <v>158</v>
      </c>
      <c r="E260" t="s">
        <v>56</v>
      </c>
      <c r="F260" t="s">
        <v>57</v>
      </c>
      <c r="G260" t="s">
        <v>159</v>
      </c>
      <c r="H260" t="s">
        <v>59</v>
      </c>
      <c r="I260" t="s">
        <v>60</v>
      </c>
      <c r="J260" t="s">
        <v>160</v>
      </c>
      <c r="K260" s="34">
        <v>1</v>
      </c>
      <c r="L260" s="34">
        <v>0</v>
      </c>
      <c r="M260" s="34">
        <v>1</v>
      </c>
      <c r="N260" s="35">
        <v>5.6990999999999996</v>
      </c>
      <c r="O260" s="35">
        <v>0</v>
      </c>
      <c r="P260" s="35">
        <v>5.6990999999999996</v>
      </c>
      <c r="Q260" s="35">
        <v>5.6990999999999996</v>
      </c>
      <c r="R260" s="35">
        <v>-0.911856</v>
      </c>
      <c r="S260" s="35">
        <v>4.7872440000000003</v>
      </c>
      <c r="T260" s="36">
        <f t="shared" si="4"/>
        <v>0.86170392000000007</v>
      </c>
      <c r="U260" s="36">
        <f t="shared" si="5"/>
        <v>3.9255400800000002</v>
      </c>
    </row>
    <row r="261" spans="1:21" ht="13" customHeight="1">
      <c r="A261" t="s">
        <v>80</v>
      </c>
      <c r="B261" t="s">
        <v>156</v>
      </c>
      <c r="C261" t="s">
        <v>157</v>
      </c>
      <c r="D261" t="s">
        <v>158</v>
      </c>
      <c r="E261" t="s">
        <v>56</v>
      </c>
      <c r="F261" t="s">
        <v>57</v>
      </c>
      <c r="G261" t="s">
        <v>159</v>
      </c>
      <c r="H261" t="s">
        <v>59</v>
      </c>
      <c r="I261" t="s">
        <v>60</v>
      </c>
      <c r="J261" t="s">
        <v>160</v>
      </c>
      <c r="K261" s="34">
        <v>1</v>
      </c>
      <c r="L261" s="34">
        <v>0</v>
      </c>
      <c r="M261" s="34">
        <v>1</v>
      </c>
      <c r="N261" s="35">
        <v>5.6990999999999996</v>
      </c>
      <c r="O261" s="35">
        <v>0</v>
      </c>
      <c r="P261" s="35">
        <v>5.6990999999999996</v>
      </c>
      <c r="Q261" s="35">
        <v>5.6990999999999996</v>
      </c>
      <c r="R261" s="35">
        <v>-0.911856</v>
      </c>
      <c r="S261" s="35">
        <v>4.7872440000000003</v>
      </c>
      <c r="T261" s="36">
        <f t="shared" si="4"/>
        <v>0.86170392000000007</v>
      </c>
      <c r="U261" s="36">
        <f t="shared" si="5"/>
        <v>3.9255400800000002</v>
      </c>
    </row>
    <row r="262" spans="1:21" ht="13" customHeight="1">
      <c r="A262" t="s">
        <v>80</v>
      </c>
      <c r="B262" t="s">
        <v>156</v>
      </c>
      <c r="C262" t="s">
        <v>157</v>
      </c>
      <c r="D262" t="s">
        <v>158</v>
      </c>
      <c r="E262" t="s">
        <v>56</v>
      </c>
      <c r="F262" t="s">
        <v>57</v>
      </c>
      <c r="G262" t="s">
        <v>159</v>
      </c>
      <c r="H262" t="s">
        <v>59</v>
      </c>
      <c r="I262" t="s">
        <v>60</v>
      </c>
      <c r="J262" t="s">
        <v>160</v>
      </c>
      <c r="K262" s="34">
        <v>1</v>
      </c>
      <c r="L262" s="34">
        <v>0</v>
      </c>
      <c r="M262" s="34">
        <v>1</v>
      </c>
      <c r="N262" s="35">
        <v>5.6990999999999996</v>
      </c>
      <c r="O262" s="35">
        <v>0</v>
      </c>
      <c r="P262" s="35">
        <v>5.6990999999999996</v>
      </c>
      <c r="Q262" s="35">
        <v>5.6990999999999996</v>
      </c>
      <c r="R262" s="35">
        <v>-0.911856</v>
      </c>
      <c r="S262" s="35">
        <v>4.7872440000000003</v>
      </c>
      <c r="T262" s="36">
        <f t="shared" si="4"/>
        <v>0.86170392000000007</v>
      </c>
      <c r="U262" s="36">
        <f t="shared" si="5"/>
        <v>3.9255400800000002</v>
      </c>
    </row>
    <row r="263" spans="1:21" ht="13" customHeight="1">
      <c r="A263" t="s">
        <v>80</v>
      </c>
      <c r="B263" t="s">
        <v>156</v>
      </c>
      <c r="C263" t="s">
        <v>157</v>
      </c>
      <c r="D263" t="s">
        <v>158</v>
      </c>
      <c r="E263" t="s">
        <v>56</v>
      </c>
      <c r="F263" t="s">
        <v>57</v>
      </c>
      <c r="G263" t="s">
        <v>159</v>
      </c>
      <c r="H263" t="s">
        <v>59</v>
      </c>
      <c r="I263" t="s">
        <v>60</v>
      </c>
      <c r="J263" t="s">
        <v>160</v>
      </c>
      <c r="K263" s="34">
        <v>1</v>
      </c>
      <c r="L263" s="34">
        <v>0</v>
      </c>
      <c r="M263" s="34">
        <v>1</v>
      </c>
      <c r="N263" s="35">
        <v>5.6990999999999996</v>
      </c>
      <c r="O263" s="35">
        <v>0</v>
      </c>
      <c r="P263" s="35">
        <v>5.6990999999999996</v>
      </c>
      <c r="Q263" s="35">
        <v>5.6990999999999996</v>
      </c>
      <c r="R263" s="35">
        <v>-0.911856</v>
      </c>
      <c r="S263" s="35">
        <v>4.7872440000000003</v>
      </c>
      <c r="T263" s="36">
        <f t="shared" si="4"/>
        <v>0.86170392000000007</v>
      </c>
      <c r="U263" s="36">
        <f t="shared" si="5"/>
        <v>3.9255400800000002</v>
      </c>
    </row>
    <row r="264" spans="1:21" ht="13" customHeight="1">
      <c r="A264" t="s">
        <v>80</v>
      </c>
      <c r="B264" t="s">
        <v>156</v>
      </c>
      <c r="C264" t="s">
        <v>157</v>
      </c>
      <c r="D264" t="s">
        <v>158</v>
      </c>
      <c r="E264" t="s">
        <v>56</v>
      </c>
      <c r="F264" t="s">
        <v>57</v>
      </c>
      <c r="G264" t="s">
        <v>159</v>
      </c>
      <c r="H264" t="s">
        <v>59</v>
      </c>
      <c r="I264" t="s">
        <v>60</v>
      </c>
      <c r="J264" t="s">
        <v>160</v>
      </c>
      <c r="K264" s="34">
        <v>1</v>
      </c>
      <c r="L264" s="34">
        <v>0</v>
      </c>
      <c r="M264" s="34">
        <v>1</v>
      </c>
      <c r="N264" s="35">
        <v>5.6990999999999996</v>
      </c>
      <c r="O264" s="35">
        <v>0</v>
      </c>
      <c r="P264" s="35">
        <v>5.6990999999999996</v>
      </c>
      <c r="Q264" s="35">
        <v>5.6990999999999996</v>
      </c>
      <c r="R264" s="35">
        <v>-0.911856</v>
      </c>
      <c r="S264" s="35">
        <v>4.7872440000000003</v>
      </c>
      <c r="T264" s="36">
        <f t="shared" si="4"/>
        <v>0.86170392000000007</v>
      </c>
      <c r="U264" s="36">
        <f t="shared" si="5"/>
        <v>3.9255400800000002</v>
      </c>
    </row>
    <row r="265" spans="1:21" ht="13" customHeight="1">
      <c r="A265" t="s">
        <v>80</v>
      </c>
      <c r="B265" t="s">
        <v>156</v>
      </c>
      <c r="C265" t="s">
        <v>157</v>
      </c>
      <c r="D265" t="s">
        <v>158</v>
      </c>
      <c r="E265" t="s">
        <v>56</v>
      </c>
      <c r="F265" t="s">
        <v>57</v>
      </c>
      <c r="G265" t="s">
        <v>159</v>
      </c>
      <c r="H265" t="s">
        <v>59</v>
      </c>
      <c r="I265" t="s">
        <v>60</v>
      </c>
      <c r="J265" t="s">
        <v>160</v>
      </c>
      <c r="K265" s="34">
        <v>1</v>
      </c>
      <c r="L265" s="34">
        <v>0</v>
      </c>
      <c r="M265" s="34">
        <v>1</v>
      </c>
      <c r="N265" s="35">
        <v>5.6990999999999996</v>
      </c>
      <c r="O265" s="35">
        <v>0</v>
      </c>
      <c r="P265" s="35">
        <v>5.6990999999999996</v>
      </c>
      <c r="Q265" s="35">
        <v>5.6990999999999996</v>
      </c>
      <c r="R265" s="35">
        <v>-0.911856</v>
      </c>
      <c r="S265" s="35">
        <v>4.7872440000000003</v>
      </c>
      <c r="T265" s="36">
        <f t="shared" si="4"/>
        <v>0.86170392000000007</v>
      </c>
      <c r="U265" s="36">
        <f t="shared" si="5"/>
        <v>3.9255400800000002</v>
      </c>
    </row>
    <row r="266" spans="1:21" ht="13" customHeight="1">
      <c r="A266" t="s">
        <v>80</v>
      </c>
      <c r="B266" t="s">
        <v>156</v>
      </c>
      <c r="C266" t="s">
        <v>157</v>
      </c>
      <c r="D266" t="s">
        <v>158</v>
      </c>
      <c r="E266" t="s">
        <v>56</v>
      </c>
      <c r="F266" t="s">
        <v>57</v>
      </c>
      <c r="G266" t="s">
        <v>159</v>
      </c>
      <c r="H266" t="s">
        <v>59</v>
      </c>
      <c r="I266" t="s">
        <v>60</v>
      </c>
      <c r="K266" s="34">
        <v>1</v>
      </c>
      <c r="L266" s="34">
        <v>0</v>
      </c>
      <c r="M266" s="34">
        <v>1</v>
      </c>
      <c r="N266" s="35">
        <v>5.6990999999999996</v>
      </c>
      <c r="O266" s="35">
        <v>0</v>
      </c>
      <c r="P266" s="35">
        <v>5.6990999999999996</v>
      </c>
      <c r="Q266" s="35">
        <v>5.6990999999999996</v>
      </c>
      <c r="R266" s="35">
        <v>-0.911856</v>
      </c>
      <c r="S266" s="35">
        <v>4.7872440000000003</v>
      </c>
      <c r="T266" s="36">
        <f t="shared" si="4"/>
        <v>0.86170392000000007</v>
      </c>
      <c r="U266" s="36">
        <f t="shared" si="5"/>
        <v>3.9255400800000002</v>
      </c>
    </row>
    <row r="267" spans="1:21" ht="13" customHeight="1">
      <c r="A267" t="s">
        <v>80</v>
      </c>
      <c r="B267" t="s">
        <v>156</v>
      </c>
      <c r="C267" t="s">
        <v>157</v>
      </c>
      <c r="D267" t="s">
        <v>158</v>
      </c>
      <c r="E267" t="s">
        <v>56</v>
      </c>
      <c r="F267" t="s">
        <v>57</v>
      </c>
      <c r="G267" t="s">
        <v>159</v>
      </c>
      <c r="H267" t="s">
        <v>59</v>
      </c>
      <c r="I267" t="s">
        <v>60</v>
      </c>
      <c r="K267" s="34">
        <v>1</v>
      </c>
      <c r="L267" s="34">
        <v>0</v>
      </c>
      <c r="M267" s="34">
        <v>1</v>
      </c>
      <c r="N267" s="35">
        <v>5.6990999999999996</v>
      </c>
      <c r="O267" s="35">
        <v>0</v>
      </c>
      <c r="P267" s="35">
        <v>5.6990999999999996</v>
      </c>
      <c r="Q267" s="35">
        <v>5.6990999999999996</v>
      </c>
      <c r="R267" s="35">
        <v>-0.911856</v>
      </c>
      <c r="S267" s="35">
        <v>4.7872440000000003</v>
      </c>
      <c r="T267" s="36">
        <f t="shared" si="4"/>
        <v>0.86170392000000007</v>
      </c>
      <c r="U267" s="36">
        <f t="shared" si="5"/>
        <v>3.9255400800000002</v>
      </c>
    </row>
    <row r="268" spans="1:21" ht="13" customHeight="1">
      <c r="A268" t="s">
        <v>80</v>
      </c>
      <c r="B268" t="s">
        <v>156</v>
      </c>
      <c r="C268" t="s">
        <v>157</v>
      </c>
      <c r="D268" t="s">
        <v>158</v>
      </c>
      <c r="E268" t="s">
        <v>56</v>
      </c>
      <c r="F268" t="s">
        <v>57</v>
      </c>
      <c r="G268" t="s">
        <v>159</v>
      </c>
      <c r="H268" t="s">
        <v>59</v>
      </c>
      <c r="I268" t="s">
        <v>60</v>
      </c>
      <c r="K268" s="34">
        <v>1</v>
      </c>
      <c r="L268" s="34">
        <v>0</v>
      </c>
      <c r="M268" s="34">
        <v>1</v>
      </c>
      <c r="N268" s="35">
        <v>5.6990999999999996</v>
      </c>
      <c r="O268" s="35">
        <v>0</v>
      </c>
      <c r="P268" s="35">
        <v>5.6990999999999996</v>
      </c>
      <c r="Q268" s="35">
        <v>5.6990999999999996</v>
      </c>
      <c r="R268" s="35">
        <v>-0.911856</v>
      </c>
      <c r="S268" s="35">
        <v>4.7872440000000003</v>
      </c>
      <c r="T268" s="36">
        <f t="shared" si="4"/>
        <v>0.86170392000000007</v>
      </c>
      <c r="U268" s="36">
        <f t="shared" si="5"/>
        <v>3.9255400800000002</v>
      </c>
    </row>
    <row r="269" spans="1:21" ht="13" customHeight="1">
      <c r="A269" t="s">
        <v>80</v>
      </c>
      <c r="B269" t="s">
        <v>156</v>
      </c>
      <c r="C269" t="s">
        <v>157</v>
      </c>
      <c r="D269" t="s">
        <v>158</v>
      </c>
      <c r="E269" t="s">
        <v>56</v>
      </c>
      <c r="F269" t="s">
        <v>57</v>
      </c>
      <c r="G269" t="s">
        <v>159</v>
      </c>
      <c r="H269" t="s">
        <v>59</v>
      </c>
      <c r="I269" t="s">
        <v>60</v>
      </c>
      <c r="K269" s="34">
        <v>1</v>
      </c>
      <c r="L269" s="34">
        <v>0</v>
      </c>
      <c r="M269" s="34">
        <v>1</v>
      </c>
      <c r="N269" s="35">
        <v>5.6990999999999996</v>
      </c>
      <c r="O269" s="35">
        <v>0</v>
      </c>
      <c r="P269" s="35">
        <v>5.6990999999999996</v>
      </c>
      <c r="Q269" s="35">
        <v>5.6990999999999996</v>
      </c>
      <c r="R269" s="35">
        <v>-0.911856</v>
      </c>
      <c r="S269" s="35">
        <v>4.7872440000000003</v>
      </c>
      <c r="T269" s="36">
        <f t="shared" si="4"/>
        <v>0.86170392000000007</v>
      </c>
      <c r="U269" s="36">
        <f t="shared" si="5"/>
        <v>3.9255400800000002</v>
      </c>
    </row>
    <row r="270" spans="1:21" ht="13" customHeight="1">
      <c r="A270" t="s">
        <v>80</v>
      </c>
      <c r="B270" t="s">
        <v>156</v>
      </c>
      <c r="C270" t="s">
        <v>157</v>
      </c>
      <c r="D270" t="s">
        <v>158</v>
      </c>
      <c r="E270" t="s">
        <v>56</v>
      </c>
      <c r="F270" t="s">
        <v>57</v>
      </c>
      <c r="G270" t="s">
        <v>159</v>
      </c>
      <c r="H270" t="s">
        <v>59</v>
      </c>
      <c r="I270" t="s">
        <v>60</v>
      </c>
      <c r="K270" s="34">
        <v>1</v>
      </c>
      <c r="L270" s="34">
        <v>0</v>
      </c>
      <c r="M270" s="34">
        <v>1</v>
      </c>
      <c r="N270" s="35">
        <v>5.6990999999999996</v>
      </c>
      <c r="O270" s="35">
        <v>0</v>
      </c>
      <c r="P270" s="35">
        <v>5.6990999999999996</v>
      </c>
      <c r="Q270" s="35">
        <v>5.6990999999999996</v>
      </c>
      <c r="R270" s="35">
        <v>-0.911856</v>
      </c>
      <c r="S270" s="35">
        <v>4.7872440000000003</v>
      </c>
      <c r="T270" s="36">
        <f t="shared" si="4"/>
        <v>0.86170392000000007</v>
      </c>
      <c r="U270" s="36">
        <f t="shared" si="5"/>
        <v>3.9255400800000002</v>
      </c>
    </row>
    <row r="271" spans="1:21" ht="13" customHeight="1">
      <c r="A271" t="s">
        <v>80</v>
      </c>
      <c r="B271" t="s">
        <v>156</v>
      </c>
      <c r="C271" t="s">
        <v>157</v>
      </c>
      <c r="D271" t="s">
        <v>158</v>
      </c>
      <c r="E271" t="s">
        <v>56</v>
      </c>
      <c r="F271" t="s">
        <v>57</v>
      </c>
      <c r="G271" t="s">
        <v>159</v>
      </c>
      <c r="H271" t="s">
        <v>59</v>
      </c>
      <c r="I271" t="s">
        <v>60</v>
      </c>
      <c r="K271" s="34">
        <v>1</v>
      </c>
      <c r="L271" s="34">
        <v>0</v>
      </c>
      <c r="M271" s="34">
        <v>1</v>
      </c>
      <c r="N271" s="35">
        <v>5.6990999999999996</v>
      </c>
      <c r="O271" s="35">
        <v>0</v>
      </c>
      <c r="P271" s="35">
        <v>5.6990999999999996</v>
      </c>
      <c r="Q271" s="35">
        <v>5.6990999999999996</v>
      </c>
      <c r="R271" s="35">
        <v>-0.911856</v>
      </c>
      <c r="S271" s="35">
        <v>4.7872440000000003</v>
      </c>
      <c r="T271" s="36">
        <f t="shared" si="4"/>
        <v>0.86170392000000007</v>
      </c>
      <c r="U271" s="36">
        <f t="shared" si="5"/>
        <v>3.9255400800000002</v>
      </c>
    </row>
    <row r="272" spans="1:21" ht="13" customHeight="1">
      <c r="A272" t="s">
        <v>80</v>
      </c>
      <c r="B272" t="s">
        <v>156</v>
      </c>
      <c r="C272" t="s">
        <v>157</v>
      </c>
      <c r="D272" t="s">
        <v>158</v>
      </c>
      <c r="E272" t="s">
        <v>56</v>
      </c>
      <c r="F272" t="s">
        <v>57</v>
      </c>
      <c r="G272" t="s">
        <v>159</v>
      </c>
      <c r="H272" t="s">
        <v>59</v>
      </c>
      <c r="I272" t="s">
        <v>60</v>
      </c>
      <c r="K272" s="34">
        <v>1</v>
      </c>
      <c r="L272" s="34">
        <v>0</v>
      </c>
      <c r="M272" s="34">
        <v>1</v>
      </c>
      <c r="N272" s="35">
        <v>5.6990999999999996</v>
      </c>
      <c r="O272" s="35">
        <v>0</v>
      </c>
      <c r="P272" s="35">
        <v>5.6990999999999996</v>
      </c>
      <c r="Q272" s="35">
        <v>5.6990999999999996</v>
      </c>
      <c r="R272" s="35">
        <v>-0.911856</v>
      </c>
      <c r="S272" s="35">
        <v>4.7872440000000003</v>
      </c>
      <c r="T272" s="36">
        <f t="shared" si="4"/>
        <v>0.86170392000000007</v>
      </c>
      <c r="U272" s="36">
        <f t="shared" si="5"/>
        <v>3.9255400800000002</v>
      </c>
    </row>
    <row r="273" spans="1:21" ht="13" customHeight="1">
      <c r="A273" t="s">
        <v>80</v>
      </c>
      <c r="B273" t="s">
        <v>156</v>
      </c>
      <c r="C273" t="s">
        <v>157</v>
      </c>
      <c r="D273" t="s">
        <v>158</v>
      </c>
      <c r="E273" t="s">
        <v>56</v>
      </c>
      <c r="F273" t="s">
        <v>57</v>
      </c>
      <c r="G273" t="s">
        <v>159</v>
      </c>
      <c r="H273" t="s">
        <v>59</v>
      </c>
      <c r="I273" t="s">
        <v>60</v>
      </c>
      <c r="K273" s="34">
        <v>1</v>
      </c>
      <c r="L273" s="34">
        <v>0</v>
      </c>
      <c r="M273" s="34">
        <v>1</v>
      </c>
      <c r="N273" s="35">
        <v>5.6968500000000004</v>
      </c>
      <c r="O273" s="35">
        <v>0</v>
      </c>
      <c r="P273" s="35">
        <v>5.6968500000000004</v>
      </c>
      <c r="Q273" s="35">
        <v>5.6968500000000004</v>
      </c>
      <c r="R273" s="35">
        <v>-0.91149599999999997</v>
      </c>
      <c r="S273" s="35">
        <v>4.7853539999999999</v>
      </c>
      <c r="T273" s="36">
        <f t="shared" si="4"/>
        <v>0.86136371999999994</v>
      </c>
      <c r="U273" s="36">
        <f t="shared" si="5"/>
        <v>3.9239902799999999</v>
      </c>
    </row>
    <row r="274" spans="1:21" ht="13" customHeight="1">
      <c r="A274" t="s">
        <v>80</v>
      </c>
      <c r="B274" t="s">
        <v>161</v>
      </c>
      <c r="C274" t="s">
        <v>157</v>
      </c>
      <c r="D274" t="s">
        <v>158</v>
      </c>
      <c r="E274" t="s">
        <v>56</v>
      </c>
      <c r="F274" t="s">
        <v>84</v>
      </c>
      <c r="G274" t="s">
        <v>162</v>
      </c>
      <c r="H274" t="s">
        <v>320</v>
      </c>
      <c r="I274" t="s">
        <v>60</v>
      </c>
      <c r="J274" t="s">
        <v>163</v>
      </c>
      <c r="K274" s="34">
        <v>1</v>
      </c>
      <c r="L274" s="34">
        <v>0</v>
      </c>
      <c r="M274" s="34">
        <v>1</v>
      </c>
      <c r="N274" s="35">
        <v>9.99</v>
      </c>
      <c r="O274" s="35">
        <v>0</v>
      </c>
      <c r="P274" s="35">
        <v>9.99</v>
      </c>
      <c r="Q274" s="35">
        <v>9.99</v>
      </c>
      <c r="R274" s="35">
        <v>-1.5984</v>
      </c>
      <c r="S274" s="35">
        <v>8.3916000000000004</v>
      </c>
      <c r="T274" s="36">
        <f t="shared" si="4"/>
        <v>1.5104880000000001</v>
      </c>
      <c r="U274" s="36">
        <f t="shared" si="5"/>
        <v>6.8811119999999999</v>
      </c>
    </row>
    <row r="275" spans="1:21" ht="13" customHeight="1">
      <c r="A275" t="s">
        <v>80</v>
      </c>
      <c r="B275" t="s">
        <v>161</v>
      </c>
      <c r="C275" t="s">
        <v>157</v>
      </c>
      <c r="D275" t="s">
        <v>158</v>
      </c>
      <c r="E275" t="s">
        <v>56</v>
      </c>
      <c r="F275" t="s">
        <v>84</v>
      </c>
      <c r="G275" t="s">
        <v>162</v>
      </c>
      <c r="H275" t="s">
        <v>338</v>
      </c>
      <c r="I275" t="s">
        <v>60</v>
      </c>
      <c r="K275" s="34">
        <v>1</v>
      </c>
      <c r="L275" s="34">
        <v>0</v>
      </c>
      <c r="M275" s="34">
        <v>1</v>
      </c>
      <c r="N275" s="35">
        <v>9.99</v>
      </c>
      <c r="O275" s="35">
        <v>0</v>
      </c>
      <c r="P275" s="35">
        <v>9.99</v>
      </c>
      <c r="Q275" s="35">
        <v>9.99</v>
      </c>
      <c r="R275" s="35">
        <v>-1.5984</v>
      </c>
      <c r="S275" s="35">
        <v>8.3916000000000004</v>
      </c>
      <c r="T275" s="36">
        <f t="shared" si="4"/>
        <v>1.5104880000000001</v>
      </c>
      <c r="U275" s="36">
        <f t="shared" si="5"/>
        <v>6.8811119999999999</v>
      </c>
    </row>
    <row r="276" spans="1:21" ht="13" customHeight="1">
      <c r="A276" t="s">
        <v>80</v>
      </c>
      <c r="B276" t="s">
        <v>161</v>
      </c>
      <c r="C276" t="s">
        <v>157</v>
      </c>
      <c r="D276" t="s">
        <v>158</v>
      </c>
      <c r="E276" t="s">
        <v>56</v>
      </c>
      <c r="F276" t="s">
        <v>84</v>
      </c>
      <c r="G276" t="s">
        <v>162</v>
      </c>
      <c r="H276" t="s">
        <v>351</v>
      </c>
      <c r="I276" t="s">
        <v>60</v>
      </c>
      <c r="K276" s="34">
        <v>1</v>
      </c>
      <c r="L276" s="34">
        <v>0</v>
      </c>
      <c r="M276" s="34">
        <v>1</v>
      </c>
      <c r="N276" s="35">
        <v>9.99</v>
      </c>
      <c r="O276" s="35">
        <v>0</v>
      </c>
      <c r="P276" s="35">
        <v>9.99</v>
      </c>
      <c r="Q276" s="35">
        <v>9.99</v>
      </c>
      <c r="R276" s="35">
        <v>-1.5984</v>
      </c>
      <c r="S276" s="35">
        <v>8.3916000000000004</v>
      </c>
      <c r="T276" s="36">
        <f t="shared" si="4"/>
        <v>1.5104880000000001</v>
      </c>
      <c r="U276" s="36">
        <f t="shared" si="5"/>
        <v>6.8811119999999999</v>
      </c>
    </row>
    <row r="277" spans="1:21" ht="13" customHeight="1">
      <c r="A277" t="s">
        <v>80</v>
      </c>
      <c r="B277" t="s">
        <v>161</v>
      </c>
      <c r="C277" t="s">
        <v>157</v>
      </c>
      <c r="D277" t="s">
        <v>158</v>
      </c>
      <c r="E277" t="s">
        <v>56</v>
      </c>
      <c r="F277" t="s">
        <v>84</v>
      </c>
      <c r="G277" t="s">
        <v>162</v>
      </c>
      <c r="H277" t="s">
        <v>374</v>
      </c>
      <c r="I277" t="s">
        <v>60</v>
      </c>
      <c r="K277" s="34">
        <v>1</v>
      </c>
      <c r="L277" s="34">
        <v>0</v>
      </c>
      <c r="M277" s="34">
        <v>1</v>
      </c>
      <c r="N277" s="35">
        <v>9.99</v>
      </c>
      <c r="O277" s="35">
        <v>0</v>
      </c>
      <c r="P277" s="35">
        <v>9.99</v>
      </c>
      <c r="Q277" s="35">
        <v>9.99</v>
      </c>
      <c r="R277" s="35">
        <v>-1.5984</v>
      </c>
      <c r="S277" s="35">
        <v>8.3916000000000004</v>
      </c>
      <c r="T277" s="36">
        <f t="shared" si="4"/>
        <v>1.5104880000000001</v>
      </c>
      <c r="U277" s="36">
        <f t="shared" si="5"/>
        <v>6.8811119999999999</v>
      </c>
    </row>
    <row r="278" spans="1:21" ht="13" customHeight="1">
      <c r="A278" t="s">
        <v>80</v>
      </c>
      <c r="B278" t="s">
        <v>292</v>
      </c>
      <c r="C278" t="s">
        <v>157</v>
      </c>
      <c r="D278" t="s">
        <v>293</v>
      </c>
      <c r="E278" t="s">
        <v>294</v>
      </c>
      <c r="F278" t="s">
        <v>84</v>
      </c>
      <c r="G278" t="s">
        <v>295</v>
      </c>
      <c r="H278" t="s">
        <v>375</v>
      </c>
      <c r="I278" t="s">
        <v>60</v>
      </c>
      <c r="J278" t="s">
        <v>376</v>
      </c>
      <c r="K278" s="34">
        <v>1</v>
      </c>
      <c r="L278" s="34">
        <v>0</v>
      </c>
      <c r="M278" s="34">
        <v>1</v>
      </c>
      <c r="N278" s="35">
        <v>8.5</v>
      </c>
      <c r="O278" s="35">
        <v>0</v>
      </c>
      <c r="P278" s="35">
        <v>8.5</v>
      </c>
      <c r="Q278" s="35">
        <v>8.5</v>
      </c>
      <c r="R278" s="35">
        <v>-1.36</v>
      </c>
      <c r="S278" s="35">
        <v>7.14</v>
      </c>
      <c r="T278" s="36">
        <f t="shared" si="4"/>
        <v>1.2851999999999999</v>
      </c>
      <c r="U278" s="36">
        <f t="shared" si="5"/>
        <v>5.8548</v>
      </c>
    </row>
    <row r="279" spans="1:21" ht="13" customHeight="1">
      <c r="A279" t="s">
        <v>80</v>
      </c>
      <c r="B279" t="s">
        <v>161</v>
      </c>
      <c r="C279" t="s">
        <v>157</v>
      </c>
      <c r="D279" t="s">
        <v>158</v>
      </c>
      <c r="E279" t="s">
        <v>56</v>
      </c>
      <c r="F279" t="s">
        <v>84</v>
      </c>
      <c r="G279" t="s">
        <v>162</v>
      </c>
      <c r="H279" t="s">
        <v>378</v>
      </c>
      <c r="I279" t="s">
        <v>60</v>
      </c>
      <c r="J279" t="s">
        <v>163</v>
      </c>
      <c r="K279" s="34">
        <v>1</v>
      </c>
      <c r="L279" s="34">
        <v>0</v>
      </c>
      <c r="M279" s="34">
        <v>1</v>
      </c>
      <c r="N279" s="35">
        <v>9.99</v>
      </c>
      <c r="O279" s="35">
        <v>0</v>
      </c>
      <c r="P279" s="35">
        <v>9.99</v>
      </c>
      <c r="Q279" s="35">
        <v>9.99</v>
      </c>
      <c r="R279" s="35">
        <v>-1.5984</v>
      </c>
      <c r="S279" s="35">
        <v>8.3916000000000004</v>
      </c>
      <c r="T279" s="36">
        <f t="shared" si="4"/>
        <v>1.5104880000000001</v>
      </c>
      <c r="U279" s="36">
        <f t="shared" si="5"/>
        <v>6.8811119999999999</v>
      </c>
    </row>
    <row r="280" spans="1:21" ht="13" customHeight="1">
      <c r="A280" t="s">
        <v>80</v>
      </c>
      <c r="B280" t="s">
        <v>161</v>
      </c>
      <c r="C280" t="s">
        <v>157</v>
      </c>
      <c r="D280" t="s">
        <v>158</v>
      </c>
      <c r="E280" t="s">
        <v>56</v>
      </c>
      <c r="F280" t="s">
        <v>84</v>
      </c>
      <c r="G280" t="s">
        <v>162</v>
      </c>
      <c r="H280" t="s">
        <v>378</v>
      </c>
      <c r="I280" t="s">
        <v>60</v>
      </c>
      <c r="J280" t="s">
        <v>163</v>
      </c>
      <c r="K280" s="34">
        <v>1</v>
      </c>
      <c r="L280" s="34">
        <v>0</v>
      </c>
      <c r="M280" s="34">
        <v>1</v>
      </c>
      <c r="N280" s="35">
        <v>9.99</v>
      </c>
      <c r="O280" s="35">
        <v>0</v>
      </c>
      <c r="P280" s="35">
        <v>9.99</v>
      </c>
      <c r="Q280" s="35">
        <v>9.99</v>
      </c>
      <c r="R280" s="35">
        <v>-1.5984</v>
      </c>
      <c r="S280" s="35">
        <v>8.3916000000000004</v>
      </c>
      <c r="T280" s="36">
        <f t="shared" si="4"/>
        <v>1.5104880000000001</v>
      </c>
      <c r="U280" s="36">
        <f t="shared" si="5"/>
        <v>6.8811119999999999</v>
      </c>
    </row>
    <row r="281" spans="1:21" ht="13" customHeight="1">
      <c r="A281" t="s">
        <v>80</v>
      </c>
      <c r="B281" t="s">
        <v>161</v>
      </c>
      <c r="C281" t="s">
        <v>157</v>
      </c>
      <c r="D281" t="s">
        <v>158</v>
      </c>
      <c r="E281" t="s">
        <v>56</v>
      </c>
      <c r="F281" t="s">
        <v>84</v>
      </c>
      <c r="G281" t="s">
        <v>162</v>
      </c>
      <c r="H281" t="s">
        <v>378</v>
      </c>
      <c r="I281" t="s">
        <v>60</v>
      </c>
      <c r="K281" s="34">
        <v>1</v>
      </c>
      <c r="L281" s="34">
        <v>0</v>
      </c>
      <c r="M281" s="34">
        <v>1</v>
      </c>
      <c r="N281" s="35">
        <v>9.99</v>
      </c>
      <c r="O281" s="35">
        <v>0</v>
      </c>
      <c r="P281" s="35">
        <v>9.99</v>
      </c>
      <c r="Q281" s="35">
        <v>9.99</v>
      </c>
      <c r="R281" s="35">
        <v>-1.5984</v>
      </c>
      <c r="S281" s="35">
        <v>8.3916000000000004</v>
      </c>
      <c r="T281" s="36">
        <f t="shared" si="4"/>
        <v>1.5104880000000001</v>
      </c>
      <c r="U281" s="36">
        <f t="shared" si="5"/>
        <v>6.8811119999999999</v>
      </c>
    </row>
    <row r="282" spans="1:21" ht="13" customHeight="1">
      <c r="A282" t="s">
        <v>80</v>
      </c>
      <c r="B282" t="s">
        <v>156</v>
      </c>
      <c r="C282" t="s">
        <v>157</v>
      </c>
      <c r="D282" t="s">
        <v>158</v>
      </c>
      <c r="E282" t="s">
        <v>56</v>
      </c>
      <c r="F282" t="s">
        <v>57</v>
      </c>
      <c r="G282" t="s">
        <v>159</v>
      </c>
      <c r="H282" t="s">
        <v>78</v>
      </c>
      <c r="I282" t="s">
        <v>60</v>
      </c>
      <c r="K282" s="34">
        <v>1</v>
      </c>
      <c r="L282" s="34">
        <v>0</v>
      </c>
      <c r="M282" s="34">
        <v>1</v>
      </c>
      <c r="N282" s="35">
        <v>6.64</v>
      </c>
      <c r="O282" s="35">
        <v>0</v>
      </c>
      <c r="P282" s="35">
        <v>6.64</v>
      </c>
      <c r="Q282" s="35">
        <v>6.64</v>
      </c>
      <c r="R282" s="35">
        <v>-1.0624</v>
      </c>
      <c r="S282" s="35">
        <v>5.5776000000000003</v>
      </c>
      <c r="T282" s="36">
        <f t="shared" si="4"/>
        <v>1.003968</v>
      </c>
      <c r="U282" s="36">
        <f t="shared" si="5"/>
        <v>4.5736319999999999</v>
      </c>
    </row>
    <row r="283" spans="1:21" ht="13" customHeight="1">
      <c r="A283" t="s">
        <v>80</v>
      </c>
      <c r="B283" t="s">
        <v>161</v>
      </c>
      <c r="C283" t="s">
        <v>157</v>
      </c>
      <c r="D283" t="s">
        <v>158</v>
      </c>
      <c r="E283" t="s">
        <v>56</v>
      </c>
      <c r="F283" t="s">
        <v>84</v>
      </c>
      <c r="G283" t="s">
        <v>162</v>
      </c>
      <c r="H283" t="s">
        <v>393</v>
      </c>
      <c r="I283" t="s">
        <v>60</v>
      </c>
      <c r="K283" s="34">
        <v>1</v>
      </c>
      <c r="L283" s="34">
        <v>0</v>
      </c>
      <c r="M283" s="34">
        <v>1</v>
      </c>
      <c r="N283" s="35">
        <v>9.99</v>
      </c>
      <c r="O283" s="35">
        <v>0</v>
      </c>
      <c r="P283" s="35">
        <v>9.99</v>
      </c>
      <c r="Q283" s="35">
        <v>9.99</v>
      </c>
      <c r="R283" s="35">
        <v>-1.5984</v>
      </c>
      <c r="S283" s="35">
        <v>8.3916000000000004</v>
      </c>
      <c r="T283" s="36">
        <f t="shared" si="4"/>
        <v>1.5104880000000001</v>
      </c>
      <c r="U283" s="36">
        <f t="shared" si="5"/>
        <v>6.8811119999999999</v>
      </c>
    </row>
    <row r="284" spans="1:21" ht="13" customHeight="1">
      <c r="A284" t="s">
        <v>80</v>
      </c>
      <c r="B284" t="s">
        <v>156</v>
      </c>
      <c r="C284" t="s">
        <v>157</v>
      </c>
      <c r="D284" t="s">
        <v>158</v>
      </c>
      <c r="E284" t="s">
        <v>56</v>
      </c>
      <c r="F284" t="s">
        <v>57</v>
      </c>
      <c r="G284" t="s">
        <v>159</v>
      </c>
      <c r="H284" t="s">
        <v>79</v>
      </c>
      <c r="I284" t="s">
        <v>60</v>
      </c>
      <c r="J284" t="s">
        <v>160</v>
      </c>
      <c r="K284" s="34">
        <v>1</v>
      </c>
      <c r="L284" s="34">
        <v>0</v>
      </c>
      <c r="M284" s="34">
        <v>1</v>
      </c>
      <c r="N284" s="35">
        <v>5.99</v>
      </c>
      <c r="O284" s="35">
        <v>0</v>
      </c>
      <c r="P284" s="35">
        <v>5.99</v>
      </c>
      <c r="Q284" s="35">
        <v>5.99</v>
      </c>
      <c r="R284" s="35">
        <v>-0.95840000000000003</v>
      </c>
      <c r="S284" s="35">
        <v>5.0316000000000001</v>
      </c>
      <c r="T284" s="36">
        <f t="shared" si="4"/>
        <v>0.90568799999999994</v>
      </c>
      <c r="U284" s="36">
        <f t="shared" si="5"/>
        <v>4.1259120000000005</v>
      </c>
    </row>
    <row r="285" spans="1:21" ht="13" customHeight="1">
      <c r="A285" t="s">
        <v>80</v>
      </c>
      <c r="B285" t="s">
        <v>156</v>
      </c>
      <c r="C285" t="s">
        <v>157</v>
      </c>
      <c r="D285" t="s">
        <v>158</v>
      </c>
      <c r="E285" t="s">
        <v>56</v>
      </c>
      <c r="F285" t="s">
        <v>57</v>
      </c>
      <c r="G285" t="s">
        <v>159</v>
      </c>
      <c r="H285" t="s">
        <v>79</v>
      </c>
      <c r="I285" t="s">
        <v>60</v>
      </c>
      <c r="K285" s="34">
        <v>1</v>
      </c>
      <c r="L285" s="34">
        <v>0</v>
      </c>
      <c r="M285" s="34">
        <v>1</v>
      </c>
      <c r="N285" s="35">
        <v>5.99</v>
      </c>
      <c r="O285" s="35">
        <v>0</v>
      </c>
      <c r="P285" s="35">
        <v>5.99</v>
      </c>
      <c r="Q285" s="35">
        <v>5.99</v>
      </c>
      <c r="R285" s="35">
        <v>-0.95840000000000003</v>
      </c>
      <c r="S285" s="35">
        <v>5.0316000000000001</v>
      </c>
      <c r="T285" s="36">
        <f t="shared" si="4"/>
        <v>0.90568799999999994</v>
      </c>
      <c r="U285" s="36">
        <f t="shared" si="5"/>
        <v>4.1259120000000005</v>
      </c>
    </row>
    <row r="286" spans="1:21" ht="13" customHeight="1">
      <c r="A286" t="s">
        <v>80</v>
      </c>
      <c r="B286" t="s">
        <v>156</v>
      </c>
      <c r="C286" t="s">
        <v>157</v>
      </c>
      <c r="D286" t="s">
        <v>158</v>
      </c>
      <c r="E286" t="s">
        <v>56</v>
      </c>
      <c r="F286" t="s">
        <v>57</v>
      </c>
      <c r="G286" t="s">
        <v>159</v>
      </c>
      <c r="H286" t="s">
        <v>79</v>
      </c>
      <c r="I286" t="s">
        <v>60</v>
      </c>
      <c r="K286" s="34">
        <v>1</v>
      </c>
      <c r="L286" s="34">
        <v>0</v>
      </c>
      <c r="M286" s="34">
        <v>1</v>
      </c>
      <c r="N286" s="35">
        <v>5.99</v>
      </c>
      <c r="O286" s="35">
        <v>0</v>
      </c>
      <c r="P286" s="35">
        <v>5.99</v>
      </c>
      <c r="Q286" s="35">
        <v>5.99</v>
      </c>
      <c r="R286" s="35">
        <v>-0.95840000000000003</v>
      </c>
      <c r="S286" s="35">
        <v>5.0316000000000001</v>
      </c>
      <c r="T286" s="36">
        <f t="shared" si="4"/>
        <v>0.90568799999999994</v>
      </c>
      <c r="U286" s="36">
        <f t="shared" si="5"/>
        <v>4.1259120000000005</v>
      </c>
    </row>
    <row r="287" spans="1:21" ht="13" customHeight="1">
      <c r="A287" t="s">
        <v>80</v>
      </c>
      <c r="B287" t="s">
        <v>156</v>
      </c>
      <c r="C287" t="s">
        <v>157</v>
      </c>
      <c r="D287" t="s">
        <v>158</v>
      </c>
      <c r="E287" t="s">
        <v>56</v>
      </c>
      <c r="F287" t="s">
        <v>57</v>
      </c>
      <c r="G287" t="s">
        <v>159</v>
      </c>
      <c r="H287" t="s">
        <v>79</v>
      </c>
      <c r="I287" t="s">
        <v>60</v>
      </c>
      <c r="K287" s="34">
        <v>1</v>
      </c>
      <c r="L287" s="34">
        <v>0</v>
      </c>
      <c r="M287" s="34">
        <v>1</v>
      </c>
      <c r="N287" s="35">
        <v>5.99</v>
      </c>
      <c r="O287" s="35">
        <v>0</v>
      </c>
      <c r="P287" s="35">
        <v>5.99</v>
      </c>
      <c r="Q287" s="35">
        <v>5.99</v>
      </c>
      <c r="R287" s="35">
        <v>-0.95840000000000003</v>
      </c>
      <c r="S287" s="35">
        <v>5.0316000000000001</v>
      </c>
      <c r="T287" s="36">
        <f t="shared" si="4"/>
        <v>0.90568799999999994</v>
      </c>
      <c r="U287" s="36">
        <f t="shared" si="5"/>
        <v>4.1259120000000005</v>
      </c>
    </row>
    <row r="288" spans="1:21" ht="13" customHeight="1">
      <c r="A288" t="s">
        <v>80</v>
      </c>
      <c r="B288" t="s">
        <v>128</v>
      </c>
      <c r="C288" t="s">
        <v>129</v>
      </c>
      <c r="D288" t="s">
        <v>130</v>
      </c>
      <c r="E288" t="s">
        <v>56</v>
      </c>
      <c r="F288" t="s">
        <v>84</v>
      </c>
      <c r="G288" t="s">
        <v>131</v>
      </c>
      <c r="H288" t="s">
        <v>59</v>
      </c>
      <c r="I288" t="s">
        <v>60</v>
      </c>
      <c r="J288" t="s">
        <v>132</v>
      </c>
      <c r="K288" s="34">
        <v>1</v>
      </c>
      <c r="L288" s="34">
        <v>0</v>
      </c>
      <c r="M288" s="34">
        <v>1</v>
      </c>
      <c r="N288" s="35">
        <v>7.2926000000000002</v>
      </c>
      <c r="O288" s="35">
        <v>0</v>
      </c>
      <c r="P288" s="35">
        <v>7.2926000000000002</v>
      </c>
      <c r="Q288" s="35">
        <v>7.2926000000000002</v>
      </c>
      <c r="R288" s="35">
        <v>-1.1668160000000001</v>
      </c>
      <c r="S288" s="35">
        <v>6.1257840000000003</v>
      </c>
      <c r="T288" s="36">
        <f t="shared" si="4"/>
        <v>1.1026411199999999</v>
      </c>
      <c r="U288" s="36">
        <f t="shared" si="5"/>
        <v>5.02314288</v>
      </c>
    </row>
    <row r="289" spans="1:21" ht="13" customHeight="1">
      <c r="A289" t="s">
        <v>405</v>
      </c>
      <c r="B289" t="s">
        <v>420</v>
      </c>
      <c r="C289" t="s">
        <v>421</v>
      </c>
      <c r="D289" t="s">
        <v>422</v>
      </c>
      <c r="E289" t="s">
        <v>56</v>
      </c>
      <c r="F289" t="s">
        <v>57</v>
      </c>
      <c r="G289" t="s">
        <v>423</v>
      </c>
      <c r="H289" t="s">
        <v>78</v>
      </c>
      <c r="I289" t="s">
        <v>60</v>
      </c>
      <c r="K289" s="34">
        <v>1</v>
      </c>
      <c r="L289" s="34">
        <v>0</v>
      </c>
      <c r="M289" s="34">
        <v>1</v>
      </c>
      <c r="N289" s="35">
        <v>5.65</v>
      </c>
      <c r="O289" s="35">
        <v>0</v>
      </c>
      <c r="P289" s="35">
        <v>5.65</v>
      </c>
      <c r="Q289" s="35">
        <v>5.65</v>
      </c>
      <c r="R289" s="35">
        <v>-0.90400000000000003</v>
      </c>
      <c r="S289" s="35">
        <v>4.7460000000000004</v>
      </c>
      <c r="T289" s="36">
        <f t="shared" si="4"/>
        <v>0.85428000000000004</v>
      </c>
      <c r="U289" s="36">
        <f t="shared" si="5"/>
        <v>3.8917200000000003</v>
      </c>
    </row>
    <row r="290" spans="1:21" ht="13" customHeight="1">
      <c r="A290" t="s">
        <v>80</v>
      </c>
      <c r="B290" t="s">
        <v>229</v>
      </c>
      <c r="C290" t="s">
        <v>230</v>
      </c>
      <c r="D290" t="s">
        <v>231</v>
      </c>
      <c r="E290" t="s">
        <v>56</v>
      </c>
      <c r="F290" t="s">
        <v>84</v>
      </c>
      <c r="G290" t="s">
        <v>232</v>
      </c>
      <c r="H290" t="s">
        <v>59</v>
      </c>
      <c r="I290" t="s">
        <v>60</v>
      </c>
      <c r="K290" s="34">
        <v>1</v>
      </c>
      <c r="L290" s="34">
        <v>0</v>
      </c>
      <c r="M290" s="34">
        <v>1</v>
      </c>
      <c r="N290" s="35">
        <v>7.2926000000000002</v>
      </c>
      <c r="O290" s="35">
        <v>0</v>
      </c>
      <c r="P290" s="35">
        <v>7.2926000000000002</v>
      </c>
      <c r="Q290" s="35">
        <v>7.2926000000000002</v>
      </c>
      <c r="R290" s="35">
        <v>-1.1668160000000001</v>
      </c>
      <c r="S290" s="35">
        <v>6.1257840000000003</v>
      </c>
      <c r="T290" s="36">
        <f t="shared" si="4"/>
        <v>1.1026411199999999</v>
      </c>
      <c r="U290" s="36">
        <f t="shared" si="5"/>
        <v>5.02314288</v>
      </c>
    </row>
    <row r="291" spans="1:21" ht="13" customHeight="1">
      <c r="A291" t="s">
        <v>80</v>
      </c>
      <c r="B291" t="s">
        <v>233</v>
      </c>
      <c r="C291" t="s">
        <v>230</v>
      </c>
      <c r="D291" t="s">
        <v>231</v>
      </c>
      <c r="E291" t="s">
        <v>56</v>
      </c>
      <c r="F291" t="s">
        <v>57</v>
      </c>
      <c r="G291" t="s">
        <v>234</v>
      </c>
      <c r="H291" t="s">
        <v>59</v>
      </c>
      <c r="I291" t="s">
        <v>60</v>
      </c>
      <c r="K291" s="34">
        <v>1</v>
      </c>
      <c r="L291" s="34">
        <v>0</v>
      </c>
      <c r="M291" s="34">
        <v>1</v>
      </c>
      <c r="N291" s="35">
        <v>2.282</v>
      </c>
      <c r="O291" s="35">
        <v>0</v>
      </c>
      <c r="P291" s="35">
        <v>2.282</v>
      </c>
      <c r="Q291" s="35">
        <v>2.282</v>
      </c>
      <c r="R291" s="35">
        <v>-0.36512</v>
      </c>
      <c r="S291" s="35">
        <v>1.9168799999999999</v>
      </c>
      <c r="T291" s="36">
        <f t="shared" si="4"/>
        <v>0.34503839999999997</v>
      </c>
      <c r="U291" s="36">
        <f t="shared" si="5"/>
        <v>1.5718415999999999</v>
      </c>
    </row>
    <row r="292" spans="1:21" ht="13" customHeight="1">
      <c r="A292" t="s">
        <v>80</v>
      </c>
      <c r="B292" t="s">
        <v>81</v>
      </c>
      <c r="C292" t="s">
        <v>82</v>
      </c>
      <c r="D292" t="s">
        <v>83</v>
      </c>
      <c r="E292" t="s">
        <v>56</v>
      </c>
      <c r="F292" t="s">
        <v>84</v>
      </c>
      <c r="G292" t="s">
        <v>85</v>
      </c>
      <c r="H292" t="s">
        <v>59</v>
      </c>
      <c r="I292" t="s">
        <v>60</v>
      </c>
      <c r="J292" t="s">
        <v>86</v>
      </c>
      <c r="K292" s="34">
        <v>1</v>
      </c>
      <c r="L292" s="34">
        <v>0</v>
      </c>
      <c r="M292" s="34">
        <v>1</v>
      </c>
      <c r="N292" s="35">
        <v>7.2926000000000002</v>
      </c>
      <c r="O292" s="35">
        <v>0</v>
      </c>
      <c r="P292" s="35">
        <v>7.2926000000000002</v>
      </c>
      <c r="Q292" s="35">
        <v>7.2926000000000002</v>
      </c>
      <c r="R292" s="35">
        <v>-1.1668160000000001</v>
      </c>
      <c r="S292" s="35">
        <v>6.1257840000000003</v>
      </c>
      <c r="T292" s="36">
        <f t="shared" si="4"/>
        <v>1.1026411199999999</v>
      </c>
      <c r="U292" s="36">
        <f t="shared" si="5"/>
        <v>5.02314288</v>
      </c>
    </row>
    <row r="293" spans="1:21" ht="13" customHeight="1">
      <c r="A293" t="s">
        <v>80</v>
      </c>
      <c r="B293" t="s">
        <v>81</v>
      </c>
      <c r="C293" t="s">
        <v>82</v>
      </c>
      <c r="D293" t="s">
        <v>83</v>
      </c>
      <c r="E293" t="s">
        <v>56</v>
      </c>
      <c r="F293" t="s">
        <v>84</v>
      </c>
      <c r="G293" t="s">
        <v>85</v>
      </c>
      <c r="H293" t="s">
        <v>59</v>
      </c>
      <c r="I293" t="s">
        <v>60</v>
      </c>
      <c r="J293" t="s">
        <v>86</v>
      </c>
      <c r="K293" s="34">
        <v>1</v>
      </c>
      <c r="L293" s="34">
        <v>0</v>
      </c>
      <c r="M293" s="34">
        <v>1</v>
      </c>
      <c r="N293" s="35">
        <v>7.2926000000000002</v>
      </c>
      <c r="O293" s="35">
        <v>0</v>
      </c>
      <c r="P293" s="35">
        <v>7.2926000000000002</v>
      </c>
      <c r="Q293" s="35">
        <v>7.2926000000000002</v>
      </c>
      <c r="R293" s="35">
        <v>-1.1668160000000001</v>
      </c>
      <c r="S293" s="35">
        <v>6.1257840000000003</v>
      </c>
      <c r="T293" s="36">
        <f t="shared" si="4"/>
        <v>1.1026411199999999</v>
      </c>
      <c r="U293" s="36">
        <f t="shared" si="5"/>
        <v>5.02314288</v>
      </c>
    </row>
    <row r="294" spans="1:21" ht="13" customHeight="1">
      <c r="A294" t="s">
        <v>80</v>
      </c>
      <c r="B294" t="s">
        <v>110</v>
      </c>
      <c r="C294" t="s">
        <v>82</v>
      </c>
      <c r="D294" t="s">
        <v>111</v>
      </c>
      <c r="E294" t="s">
        <v>56</v>
      </c>
      <c r="F294" t="s">
        <v>84</v>
      </c>
      <c r="G294" t="s">
        <v>112</v>
      </c>
      <c r="H294" t="s">
        <v>59</v>
      </c>
      <c r="I294" t="s">
        <v>60</v>
      </c>
      <c r="J294" t="s">
        <v>113</v>
      </c>
      <c r="K294" s="34">
        <v>1</v>
      </c>
      <c r="L294" s="34">
        <v>0</v>
      </c>
      <c r="M294" s="34">
        <v>1</v>
      </c>
      <c r="N294" s="35">
        <v>8.109</v>
      </c>
      <c r="O294" s="35">
        <v>0</v>
      </c>
      <c r="P294" s="35">
        <v>8.109</v>
      </c>
      <c r="Q294" s="35">
        <v>8.109</v>
      </c>
      <c r="R294" s="35">
        <v>-1.2974399999999999</v>
      </c>
      <c r="S294" s="35">
        <v>6.8115600000000001</v>
      </c>
      <c r="T294" s="36">
        <f t="shared" si="4"/>
        <v>1.2260807999999999</v>
      </c>
      <c r="U294" s="36">
        <f t="shared" si="5"/>
        <v>5.5854792</v>
      </c>
    </row>
    <row r="295" spans="1:21" ht="13" customHeight="1">
      <c r="A295" t="s">
        <v>80</v>
      </c>
      <c r="B295" t="s">
        <v>81</v>
      </c>
      <c r="C295" t="s">
        <v>82</v>
      </c>
      <c r="D295" t="s">
        <v>83</v>
      </c>
      <c r="E295" t="s">
        <v>56</v>
      </c>
      <c r="F295" t="s">
        <v>84</v>
      </c>
      <c r="G295" t="s">
        <v>85</v>
      </c>
      <c r="H295" t="s">
        <v>59</v>
      </c>
      <c r="I295" t="s">
        <v>60</v>
      </c>
      <c r="K295" s="34">
        <v>1</v>
      </c>
      <c r="L295" s="34">
        <v>0</v>
      </c>
      <c r="M295" s="34">
        <v>1</v>
      </c>
      <c r="N295" s="35">
        <v>7.2926000000000002</v>
      </c>
      <c r="O295" s="35">
        <v>0</v>
      </c>
      <c r="P295" s="35">
        <v>7.2926000000000002</v>
      </c>
      <c r="Q295" s="35">
        <v>7.2926000000000002</v>
      </c>
      <c r="R295" s="35">
        <v>-1.1668160000000001</v>
      </c>
      <c r="S295" s="35">
        <v>6.1257840000000003</v>
      </c>
      <c r="T295" s="36">
        <f t="shared" si="4"/>
        <v>1.1026411199999999</v>
      </c>
      <c r="U295" s="36">
        <f t="shared" si="5"/>
        <v>5.02314288</v>
      </c>
    </row>
    <row r="296" spans="1:21" ht="13" customHeight="1">
      <c r="A296" t="s">
        <v>80</v>
      </c>
      <c r="B296" t="s">
        <v>81</v>
      </c>
      <c r="C296" t="s">
        <v>82</v>
      </c>
      <c r="D296" t="s">
        <v>83</v>
      </c>
      <c r="E296" t="s">
        <v>56</v>
      </c>
      <c r="F296" t="s">
        <v>84</v>
      </c>
      <c r="G296" t="s">
        <v>85</v>
      </c>
      <c r="H296" t="s">
        <v>59</v>
      </c>
      <c r="I296" t="s">
        <v>60</v>
      </c>
      <c r="K296" s="34">
        <v>1</v>
      </c>
      <c r="L296" s="34">
        <v>0</v>
      </c>
      <c r="M296" s="34">
        <v>1</v>
      </c>
      <c r="N296" s="35">
        <v>7.2926000000000002</v>
      </c>
      <c r="O296" s="35">
        <v>0</v>
      </c>
      <c r="P296" s="35">
        <v>7.2926000000000002</v>
      </c>
      <c r="Q296" s="35">
        <v>7.2926000000000002</v>
      </c>
      <c r="R296" s="35">
        <v>-1.1668160000000001</v>
      </c>
      <c r="S296" s="35">
        <v>6.1257840000000003</v>
      </c>
      <c r="T296" s="36">
        <f t="shared" si="4"/>
        <v>1.1026411199999999</v>
      </c>
      <c r="U296" s="36">
        <f t="shared" si="5"/>
        <v>5.02314288</v>
      </c>
    </row>
    <row r="297" spans="1:21" ht="13" customHeight="1">
      <c r="A297" t="s">
        <v>80</v>
      </c>
      <c r="B297" t="s">
        <v>227</v>
      </c>
      <c r="C297" t="s">
        <v>82</v>
      </c>
      <c r="D297" t="s">
        <v>83</v>
      </c>
      <c r="E297" t="s">
        <v>56</v>
      </c>
      <c r="F297" t="s">
        <v>57</v>
      </c>
      <c r="G297" t="s">
        <v>228</v>
      </c>
      <c r="H297" t="s">
        <v>59</v>
      </c>
      <c r="I297" t="s">
        <v>60</v>
      </c>
      <c r="K297" s="34">
        <v>1</v>
      </c>
      <c r="L297" s="34">
        <v>0</v>
      </c>
      <c r="M297" s="34">
        <v>1</v>
      </c>
      <c r="N297" s="35">
        <v>2.24125</v>
      </c>
      <c r="O297" s="35">
        <v>0</v>
      </c>
      <c r="P297" s="35">
        <v>2.24125</v>
      </c>
      <c r="Q297" s="35">
        <v>2.24125</v>
      </c>
      <c r="R297" s="35">
        <v>-0.35859999999999997</v>
      </c>
      <c r="S297" s="35">
        <v>1.8826499999999999</v>
      </c>
      <c r="T297" s="36">
        <f t="shared" si="4"/>
        <v>0.33887699999999998</v>
      </c>
      <c r="U297" s="36">
        <f t="shared" si="5"/>
        <v>1.5437729999999998</v>
      </c>
    </row>
    <row r="298" spans="1:21" ht="13" customHeight="1">
      <c r="A298" t="s">
        <v>80</v>
      </c>
      <c r="B298" t="s">
        <v>235</v>
      </c>
      <c r="C298" t="s">
        <v>82</v>
      </c>
      <c r="D298" t="s">
        <v>236</v>
      </c>
      <c r="E298" t="s">
        <v>56</v>
      </c>
      <c r="F298" t="s">
        <v>84</v>
      </c>
      <c r="G298" t="s">
        <v>237</v>
      </c>
      <c r="H298" t="s">
        <v>59</v>
      </c>
      <c r="I298" t="s">
        <v>60</v>
      </c>
      <c r="K298" s="34">
        <v>1</v>
      </c>
      <c r="L298" s="34">
        <v>0</v>
      </c>
      <c r="M298" s="34">
        <v>1</v>
      </c>
      <c r="N298" s="35">
        <v>8.109</v>
      </c>
      <c r="O298" s="35">
        <v>0</v>
      </c>
      <c r="P298" s="35">
        <v>8.109</v>
      </c>
      <c r="Q298" s="35">
        <v>8.109</v>
      </c>
      <c r="R298" s="35">
        <v>-1.2974399999999999</v>
      </c>
      <c r="S298" s="35">
        <v>6.8115600000000001</v>
      </c>
      <c r="T298" s="36">
        <f t="shared" si="4"/>
        <v>1.2260807999999999</v>
      </c>
      <c r="U298" s="36">
        <f t="shared" si="5"/>
        <v>5.5854792</v>
      </c>
    </row>
    <row r="299" spans="1:21" ht="13" customHeight="1">
      <c r="A299" t="s">
        <v>80</v>
      </c>
      <c r="B299" t="s">
        <v>227</v>
      </c>
      <c r="C299" t="s">
        <v>82</v>
      </c>
      <c r="D299" t="s">
        <v>83</v>
      </c>
      <c r="E299" t="s">
        <v>56</v>
      </c>
      <c r="F299" t="s">
        <v>57</v>
      </c>
      <c r="G299" t="s">
        <v>228</v>
      </c>
      <c r="H299" t="s">
        <v>75</v>
      </c>
      <c r="I299" t="s">
        <v>60</v>
      </c>
      <c r="K299" s="34">
        <v>1</v>
      </c>
      <c r="L299" s="34">
        <v>0</v>
      </c>
      <c r="M299" s="34">
        <v>1</v>
      </c>
      <c r="N299" s="35">
        <v>2.68</v>
      </c>
      <c r="O299" s="35">
        <v>0</v>
      </c>
      <c r="P299" s="35">
        <v>2.68</v>
      </c>
      <c r="Q299" s="35">
        <v>2.68</v>
      </c>
      <c r="R299" s="35">
        <v>-0.42880000000000001</v>
      </c>
      <c r="S299" s="35">
        <v>2.2511999999999999</v>
      </c>
      <c r="T299" s="36">
        <f t="shared" si="4"/>
        <v>0.40521599999999997</v>
      </c>
      <c r="U299" s="36">
        <f t="shared" si="5"/>
        <v>1.8459839999999998</v>
      </c>
    </row>
    <row r="300" spans="1:21" ht="13" customHeight="1">
      <c r="A300" t="s">
        <v>80</v>
      </c>
      <c r="B300" t="s">
        <v>329</v>
      </c>
      <c r="C300" t="s">
        <v>82</v>
      </c>
      <c r="D300" t="s">
        <v>330</v>
      </c>
      <c r="E300" t="s">
        <v>56</v>
      </c>
      <c r="F300" t="s">
        <v>84</v>
      </c>
      <c r="G300" t="s">
        <v>331</v>
      </c>
      <c r="H300" t="s">
        <v>332</v>
      </c>
      <c r="I300" t="s">
        <v>60</v>
      </c>
      <c r="K300" s="34">
        <v>1</v>
      </c>
      <c r="L300" s="34">
        <v>0</v>
      </c>
      <c r="M300" s="34">
        <v>1</v>
      </c>
      <c r="N300" s="35">
        <v>8.9499999999999993</v>
      </c>
      <c r="O300" s="35">
        <v>0</v>
      </c>
      <c r="P300" s="35">
        <v>8.9499999999999993</v>
      </c>
      <c r="Q300" s="35">
        <v>8.9499999999999993</v>
      </c>
      <c r="R300" s="35">
        <v>-1.4319999999999999</v>
      </c>
      <c r="S300" s="35">
        <v>7.5179999999999998</v>
      </c>
      <c r="T300" s="36">
        <f t="shared" si="4"/>
        <v>1.35324</v>
      </c>
      <c r="U300" s="36">
        <f t="shared" si="5"/>
        <v>6.1647599999999994</v>
      </c>
    </row>
    <row r="301" spans="1:21" ht="13" customHeight="1">
      <c r="A301" t="s">
        <v>80</v>
      </c>
      <c r="B301" t="s">
        <v>81</v>
      </c>
      <c r="C301" t="s">
        <v>82</v>
      </c>
      <c r="D301" t="s">
        <v>83</v>
      </c>
      <c r="E301" t="s">
        <v>56</v>
      </c>
      <c r="F301" t="s">
        <v>84</v>
      </c>
      <c r="G301" t="s">
        <v>85</v>
      </c>
      <c r="H301" t="s">
        <v>351</v>
      </c>
      <c r="I301" t="s">
        <v>60</v>
      </c>
      <c r="K301" s="34">
        <v>1</v>
      </c>
      <c r="L301" s="34">
        <v>0</v>
      </c>
      <c r="M301" s="34">
        <v>1</v>
      </c>
      <c r="N301" s="35">
        <v>8.9499999999999993</v>
      </c>
      <c r="O301" s="35">
        <v>0</v>
      </c>
      <c r="P301" s="35">
        <v>8.9499999999999993</v>
      </c>
      <c r="Q301" s="35">
        <v>8.9499999999999993</v>
      </c>
      <c r="R301" s="35">
        <v>-1.4319999999999999</v>
      </c>
      <c r="S301" s="35">
        <v>7.5179999999999998</v>
      </c>
      <c r="T301" s="36">
        <f t="shared" si="4"/>
        <v>1.35324</v>
      </c>
      <c r="U301" s="36">
        <f t="shared" si="5"/>
        <v>6.1647599999999994</v>
      </c>
    </row>
    <row r="302" spans="1:21" ht="13" customHeight="1">
      <c r="A302" t="s">
        <v>80</v>
      </c>
      <c r="B302" t="s">
        <v>329</v>
      </c>
      <c r="C302" t="s">
        <v>82</v>
      </c>
      <c r="D302" t="s">
        <v>330</v>
      </c>
      <c r="E302" t="s">
        <v>56</v>
      </c>
      <c r="F302" t="s">
        <v>84</v>
      </c>
      <c r="G302" t="s">
        <v>331</v>
      </c>
      <c r="H302" t="s">
        <v>76</v>
      </c>
      <c r="I302" t="s">
        <v>60</v>
      </c>
      <c r="J302" t="s">
        <v>353</v>
      </c>
      <c r="K302" s="34">
        <v>1</v>
      </c>
      <c r="L302" s="34">
        <v>0</v>
      </c>
      <c r="M302" s="34">
        <v>1</v>
      </c>
      <c r="N302" s="35">
        <v>8.9499999999999993</v>
      </c>
      <c r="O302" s="35">
        <v>0</v>
      </c>
      <c r="P302" s="35">
        <v>8.9499999999999993</v>
      </c>
      <c r="Q302" s="35">
        <v>8.9499999999999993</v>
      </c>
      <c r="R302" s="35">
        <v>-1.4319999999999999</v>
      </c>
      <c r="S302" s="35">
        <v>7.5179999999999998</v>
      </c>
      <c r="T302" s="36">
        <f t="shared" si="4"/>
        <v>1.35324</v>
      </c>
      <c r="U302" s="36">
        <f t="shared" si="5"/>
        <v>6.1647599999999994</v>
      </c>
    </row>
    <row r="303" spans="1:21" ht="13" customHeight="1">
      <c r="A303" t="s">
        <v>80</v>
      </c>
      <c r="B303" t="s">
        <v>329</v>
      </c>
      <c r="C303" t="s">
        <v>82</v>
      </c>
      <c r="D303" t="s">
        <v>330</v>
      </c>
      <c r="E303" t="s">
        <v>56</v>
      </c>
      <c r="F303" t="s">
        <v>84</v>
      </c>
      <c r="G303" t="s">
        <v>331</v>
      </c>
      <c r="H303" t="s">
        <v>76</v>
      </c>
      <c r="I303" t="s">
        <v>60</v>
      </c>
      <c r="J303" t="s">
        <v>353</v>
      </c>
      <c r="K303" s="34">
        <v>1</v>
      </c>
      <c r="L303" s="34">
        <v>0</v>
      </c>
      <c r="M303" s="34">
        <v>1</v>
      </c>
      <c r="N303" s="35">
        <v>8.9499999999999993</v>
      </c>
      <c r="O303" s="35">
        <v>0</v>
      </c>
      <c r="P303" s="35">
        <v>8.9499999999999993</v>
      </c>
      <c r="Q303" s="35">
        <v>8.9499999999999993</v>
      </c>
      <c r="R303" s="35">
        <v>-1.4319999999999999</v>
      </c>
      <c r="S303" s="35">
        <v>7.5179999999999998</v>
      </c>
      <c r="T303" s="36">
        <f t="shared" si="4"/>
        <v>1.35324</v>
      </c>
      <c r="U303" s="36">
        <f t="shared" si="5"/>
        <v>6.1647599999999994</v>
      </c>
    </row>
    <row r="304" spans="1:21" ht="13" customHeight="1">
      <c r="A304" t="s">
        <v>80</v>
      </c>
      <c r="B304" t="s">
        <v>81</v>
      </c>
      <c r="C304" t="s">
        <v>82</v>
      </c>
      <c r="D304" t="s">
        <v>83</v>
      </c>
      <c r="E304" t="s">
        <v>56</v>
      </c>
      <c r="F304" t="s">
        <v>84</v>
      </c>
      <c r="G304" t="s">
        <v>85</v>
      </c>
      <c r="H304" t="s">
        <v>76</v>
      </c>
      <c r="I304" t="s">
        <v>60</v>
      </c>
      <c r="J304" t="s">
        <v>86</v>
      </c>
      <c r="K304" s="34">
        <v>1</v>
      </c>
      <c r="L304" s="34">
        <v>0</v>
      </c>
      <c r="M304" s="34">
        <v>1</v>
      </c>
      <c r="N304" s="35">
        <v>8.9499999999999993</v>
      </c>
      <c r="O304" s="35">
        <v>0</v>
      </c>
      <c r="P304" s="35">
        <v>8.9499999999999993</v>
      </c>
      <c r="Q304" s="35">
        <v>8.9499999999999993</v>
      </c>
      <c r="R304" s="35">
        <v>-1.4319999999999999</v>
      </c>
      <c r="S304" s="35">
        <v>7.5179999999999998</v>
      </c>
      <c r="T304" s="36">
        <f t="shared" si="4"/>
        <v>1.35324</v>
      </c>
      <c r="U304" s="36">
        <f t="shared" si="5"/>
        <v>6.1647599999999994</v>
      </c>
    </row>
    <row r="305" spans="1:21" ht="13" customHeight="1">
      <c r="A305" t="s">
        <v>80</v>
      </c>
      <c r="B305" t="s">
        <v>329</v>
      </c>
      <c r="C305" t="s">
        <v>82</v>
      </c>
      <c r="D305" t="s">
        <v>330</v>
      </c>
      <c r="E305" t="s">
        <v>56</v>
      </c>
      <c r="F305" t="s">
        <v>84</v>
      </c>
      <c r="G305" t="s">
        <v>331</v>
      </c>
      <c r="H305" t="s">
        <v>76</v>
      </c>
      <c r="I305" t="s">
        <v>60</v>
      </c>
      <c r="K305" s="34">
        <v>1</v>
      </c>
      <c r="L305" s="34">
        <v>0</v>
      </c>
      <c r="M305" s="34">
        <v>1</v>
      </c>
      <c r="N305" s="35">
        <v>8.9499999999999993</v>
      </c>
      <c r="O305" s="35">
        <v>0</v>
      </c>
      <c r="P305" s="35">
        <v>8.9499999999999993</v>
      </c>
      <c r="Q305" s="35">
        <v>8.9499999999999993</v>
      </c>
      <c r="R305" s="35">
        <v>-1.4319999999999999</v>
      </c>
      <c r="S305" s="35">
        <v>7.5179999999999998</v>
      </c>
      <c r="T305" s="36">
        <f t="shared" si="4"/>
        <v>1.35324</v>
      </c>
      <c r="U305" s="36">
        <f t="shared" si="5"/>
        <v>6.1647599999999994</v>
      </c>
    </row>
    <row r="306" spans="1:21" ht="13" customHeight="1">
      <c r="A306" t="s">
        <v>80</v>
      </c>
      <c r="B306" t="s">
        <v>329</v>
      </c>
      <c r="C306" t="s">
        <v>82</v>
      </c>
      <c r="D306" t="s">
        <v>330</v>
      </c>
      <c r="E306" t="s">
        <v>56</v>
      </c>
      <c r="F306" t="s">
        <v>84</v>
      </c>
      <c r="G306" t="s">
        <v>331</v>
      </c>
      <c r="H306" t="s">
        <v>76</v>
      </c>
      <c r="I306" t="s">
        <v>60</v>
      </c>
      <c r="K306" s="34">
        <v>1</v>
      </c>
      <c r="L306" s="34">
        <v>0</v>
      </c>
      <c r="M306" s="34">
        <v>1</v>
      </c>
      <c r="N306" s="35">
        <v>8.9499999999999993</v>
      </c>
      <c r="O306" s="35">
        <v>0</v>
      </c>
      <c r="P306" s="35">
        <v>8.9499999999999993</v>
      </c>
      <c r="Q306" s="35">
        <v>8.9499999999999993</v>
      </c>
      <c r="R306" s="35">
        <v>-1.4319999999999999</v>
      </c>
      <c r="S306" s="35">
        <v>7.5179999999999998</v>
      </c>
      <c r="T306" s="36">
        <f t="shared" si="4"/>
        <v>1.35324</v>
      </c>
      <c r="U306" s="36">
        <f t="shared" si="5"/>
        <v>6.1647599999999994</v>
      </c>
    </row>
    <row r="307" spans="1:21" ht="13" customHeight="1">
      <c r="A307" t="s">
        <v>80</v>
      </c>
      <c r="B307" t="s">
        <v>329</v>
      </c>
      <c r="C307" t="s">
        <v>82</v>
      </c>
      <c r="D307" t="s">
        <v>330</v>
      </c>
      <c r="E307" t="s">
        <v>56</v>
      </c>
      <c r="F307" t="s">
        <v>84</v>
      </c>
      <c r="G307" t="s">
        <v>331</v>
      </c>
      <c r="H307" t="s">
        <v>76</v>
      </c>
      <c r="I307" t="s">
        <v>60</v>
      </c>
      <c r="K307" s="34">
        <v>1</v>
      </c>
      <c r="L307" s="34">
        <v>0</v>
      </c>
      <c r="M307" s="34">
        <v>1</v>
      </c>
      <c r="N307" s="35">
        <v>8.9499999999999993</v>
      </c>
      <c r="O307" s="35">
        <v>0</v>
      </c>
      <c r="P307" s="35">
        <v>8.9499999999999993</v>
      </c>
      <c r="Q307" s="35">
        <v>8.9499999999999993</v>
      </c>
      <c r="R307" s="35">
        <v>-1.4319999999999999</v>
      </c>
      <c r="S307" s="35">
        <v>7.5179999999999998</v>
      </c>
      <c r="T307" s="36">
        <f t="shared" si="4"/>
        <v>1.35324</v>
      </c>
      <c r="U307" s="36">
        <f t="shared" si="5"/>
        <v>6.1647599999999994</v>
      </c>
    </row>
    <row r="308" spans="1:21" ht="13" customHeight="1">
      <c r="A308" t="s">
        <v>80</v>
      </c>
      <c r="B308" t="s">
        <v>81</v>
      </c>
      <c r="C308" t="s">
        <v>82</v>
      </c>
      <c r="D308" t="s">
        <v>83</v>
      </c>
      <c r="E308" t="s">
        <v>56</v>
      </c>
      <c r="F308" t="s">
        <v>84</v>
      </c>
      <c r="G308" t="s">
        <v>85</v>
      </c>
      <c r="H308" t="s">
        <v>76</v>
      </c>
      <c r="I308" t="s">
        <v>60</v>
      </c>
      <c r="K308" s="34">
        <v>1</v>
      </c>
      <c r="L308" s="34">
        <v>0</v>
      </c>
      <c r="M308" s="34">
        <v>1</v>
      </c>
      <c r="N308" s="35">
        <v>8.9499999999999993</v>
      </c>
      <c r="O308" s="35">
        <v>0</v>
      </c>
      <c r="P308" s="35">
        <v>8.9499999999999993</v>
      </c>
      <c r="Q308" s="35">
        <v>8.9499999999999993</v>
      </c>
      <c r="R308" s="35">
        <v>-1.4319999999999999</v>
      </c>
      <c r="S308" s="35">
        <v>7.5179999999999998</v>
      </c>
      <c r="T308" s="36">
        <f t="shared" ref="T308:T371" si="6">S308*0.18</f>
        <v>1.35324</v>
      </c>
      <c r="U308" s="36">
        <f t="shared" si="5"/>
        <v>6.1647599999999994</v>
      </c>
    </row>
    <row r="309" spans="1:21" ht="13" customHeight="1">
      <c r="A309" t="s">
        <v>80</v>
      </c>
      <c r="B309" t="s">
        <v>227</v>
      </c>
      <c r="C309" t="s">
        <v>82</v>
      </c>
      <c r="D309" t="s">
        <v>83</v>
      </c>
      <c r="E309" t="s">
        <v>56</v>
      </c>
      <c r="F309" t="s">
        <v>57</v>
      </c>
      <c r="G309" t="s">
        <v>228</v>
      </c>
      <c r="H309" t="s">
        <v>76</v>
      </c>
      <c r="I309" t="s">
        <v>60</v>
      </c>
      <c r="K309" s="34">
        <v>1</v>
      </c>
      <c r="L309" s="34">
        <v>0</v>
      </c>
      <c r="M309" s="34">
        <v>1</v>
      </c>
      <c r="N309" s="35">
        <v>2.75</v>
      </c>
      <c r="O309" s="35">
        <v>0</v>
      </c>
      <c r="P309" s="35">
        <v>2.75</v>
      </c>
      <c r="Q309" s="35">
        <v>2.75</v>
      </c>
      <c r="R309" s="35">
        <v>-0.44</v>
      </c>
      <c r="S309" s="35">
        <v>2.31</v>
      </c>
      <c r="T309" s="36">
        <f t="shared" si="6"/>
        <v>0.4158</v>
      </c>
      <c r="U309" s="36">
        <f t="shared" si="5"/>
        <v>1.8942000000000001</v>
      </c>
    </row>
    <row r="310" spans="1:21" ht="13" customHeight="1">
      <c r="A310" t="s">
        <v>80</v>
      </c>
      <c r="B310" t="s">
        <v>81</v>
      </c>
      <c r="C310" t="s">
        <v>82</v>
      </c>
      <c r="D310" t="s">
        <v>83</v>
      </c>
      <c r="E310" t="s">
        <v>56</v>
      </c>
      <c r="F310" t="s">
        <v>84</v>
      </c>
      <c r="G310" t="s">
        <v>85</v>
      </c>
      <c r="H310" t="s">
        <v>367</v>
      </c>
      <c r="I310" t="s">
        <v>60</v>
      </c>
      <c r="J310" t="s">
        <v>86</v>
      </c>
      <c r="K310" s="34">
        <v>1</v>
      </c>
      <c r="L310" s="34">
        <v>0</v>
      </c>
      <c r="M310" s="34">
        <v>1</v>
      </c>
      <c r="N310" s="35">
        <v>8.0579999999999998</v>
      </c>
      <c r="O310" s="35">
        <v>0</v>
      </c>
      <c r="P310" s="35">
        <v>8.0579999999999998</v>
      </c>
      <c r="Q310" s="35">
        <v>8.0579999999999998</v>
      </c>
      <c r="R310" s="35">
        <v>-1.28928</v>
      </c>
      <c r="S310" s="35">
        <v>6.7687200000000001</v>
      </c>
      <c r="T310" s="36">
        <f t="shared" si="6"/>
        <v>1.2183695999999999</v>
      </c>
      <c r="U310" s="36">
        <f t="shared" si="5"/>
        <v>5.5503504000000001</v>
      </c>
    </row>
    <row r="311" spans="1:21" ht="13" customHeight="1">
      <c r="A311" t="s">
        <v>80</v>
      </c>
      <c r="B311" t="s">
        <v>81</v>
      </c>
      <c r="C311" t="s">
        <v>82</v>
      </c>
      <c r="D311" t="s">
        <v>83</v>
      </c>
      <c r="E311" t="s">
        <v>56</v>
      </c>
      <c r="F311" t="s">
        <v>84</v>
      </c>
      <c r="G311" t="s">
        <v>85</v>
      </c>
      <c r="H311" t="s">
        <v>367</v>
      </c>
      <c r="I311" t="s">
        <v>60</v>
      </c>
      <c r="J311" t="s">
        <v>86</v>
      </c>
      <c r="K311" s="34">
        <v>1</v>
      </c>
      <c r="L311" s="34">
        <v>0</v>
      </c>
      <c r="M311" s="34">
        <v>1</v>
      </c>
      <c r="N311" s="35">
        <v>8.0579999999999998</v>
      </c>
      <c r="O311" s="35">
        <v>0</v>
      </c>
      <c r="P311" s="35">
        <v>8.0579999999999998</v>
      </c>
      <c r="Q311" s="35">
        <v>8.0579999999999998</v>
      </c>
      <c r="R311" s="35">
        <v>-1.28928</v>
      </c>
      <c r="S311" s="35">
        <v>6.7687200000000001</v>
      </c>
      <c r="T311" s="36">
        <f t="shared" si="6"/>
        <v>1.2183695999999999</v>
      </c>
      <c r="U311" s="36">
        <f t="shared" si="5"/>
        <v>5.5503504000000001</v>
      </c>
    </row>
    <row r="312" spans="1:21" ht="13" customHeight="1">
      <c r="A312" t="s">
        <v>80</v>
      </c>
      <c r="B312" t="s">
        <v>227</v>
      </c>
      <c r="C312" t="s">
        <v>82</v>
      </c>
      <c r="D312" t="s">
        <v>83</v>
      </c>
      <c r="E312" t="s">
        <v>56</v>
      </c>
      <c r="F312" t="s">
        <v>57</v>
      </c>
      <c r="G312" t="s">
        <v>228</v>
      </c>
      <c r="H312" t="s">
        <v>367</v>
      </c>
      <c r="I312" t="s">
        <v>60</v>
      </c>
      <c r="J312" t="s">
        <v>368</v>
      </c>
      <c r="K312" s="34">
        <v>1</v>
      </c>
      <c r="L312" s="34">
        <v>0</v>
      </c>
      <c r="M312" s="34">
        <v>1</v>
      </c>
      <c r="N312" s="35">
        <v>2.4735</v>
      </c>
      <c r="O312" s="35">
        <v>0</v>
      </c>
      <c r="P312" s="35">
        <v>2.4735</v>
      </c>
      <c r="Q312" s="35">
        <v>2.4735</v>
      </c>
      <c r="R312" s="35">
        <v>-0.39576</v>
      </c>
      <c r="S312" s="35">
        <v>2.0777399999999999</v>
      </c>
      <c r="T312" s="36">
        <f t="shared" si="6"/>
        <v>0.37399319999999997</v>
      </c>
      <c r="U312" s="36">
        <f t="shared" si="5"/>
        <v>1.7037468</v>
      </c>
    </row>
    <row r="313" spans="1:21" ht="13" customHeight="1">
      <c r="A313" t="s">
        <v>80</v>
      </c>
      <c r="B313" t="s">
        <v>81</v>
      </c>
      <c r="C313" t="s">
        <v>82</v>
      </c>
      <c r="D313" t="s">
        <v>83</v>
      </c>
      <c r="E313" t="s">
        <v>56</v>
      </c>
      <c r="F313" t="s">
        <v>84</v>
      </c>
      <c r="G313" t="s">
        <v>85</v>
      </c>
      <c r="H313" t="s">
        <v>367</v>
      </c>
      <c r="I313" t="s">
        <v>60</v>
      </c>
      <c r="K313" s="34">
        <v>1</v>
      </c>
      <c r="L313" s="34">
        <v>0</v>
      </c>
      <c r="M313" s="34">
        <v>1</v>
      </c>
      <c r="N313" s="35">
        <v>8.0579999999999998</v>
      </c>
      <c r="O313" s="35">
        <v>0</v>
      </c>
      <c r="P313" s="35">
        <v>8.0579999999999998</v>
      </c>
      <c r="Q313" s="35">
        <v>8.0579999999999998</v>
      </c>
      <c r="R313" s="35">
        <v>-1.28928</v>
      </c>
      <c r="S313" s="35">
        <v>6.7687200000000001</v>
      </c>
      <c r="T313" s="36">
        <f t="shared" si="6"/>
        <v>1.2183695999999999</v>
      </c>
      <c r="U313" s="36">
        <f t="shared" si="5"/>
        <v>5.5503504000000001</v>
      </c>
    </row>
    <row r="314" spans="1:21" ht="13" customHeight="1">
      <c r="A314" t="s">
        <v>80</v>
      </c>
      <c r="B314" t="s">
        <v>329</v>
      </c>
      <c r="C314" t="s">
        <v>82</v>
      </c>
      <c r="D314" t="s">
        <v>330</v>
      </c>
      <c r="E314" t="s">
        <v>56</v>
      </c>
      <c r="F314" t="s">
        <v>84</v>
      </c>
      <c r="G314" t="s">
        <v>331</v>
      </c>
      <c r="H314" t="s">
        <v>78</v>
      </c>
      <c r="I314" t="s">
        <v>60</v>
      </c>
      <c r="J314" t="s">
        <v>353</v>
      </c>
      <c r="K314" s="34">
        <v>1</v>
      </c>
      <c r="L314" s="34">
        <v>0</v>
      </c>
      <c r="M314" s="34">
        <v>1</v>
      </c>
      <c r="N314" s="35">
        <v>8.5</v>
      </c>
      <c r="O314" s="35">
        <v>0</v>
      </c>
      <c r="P314" s="35">
        <v>8.5</v>
      </c>
      <c r="Q314" s="35">
        <v>8.5</v>
      </c>
      <c r="R314" s="35">
        <v>-1.36</v>
      </c>
      <c r="S314" s="35">
        <v>7.14</v>
      </c>
      <c r="T314" s="36">
        <f t="shared" si="6"/>
        <v>1.2851999999999999</v>
      </c>
      <c r="U314" s="36">
        <f t="shared" si="5"/>
        <v>5.8548</v>
      </c>
    </row>
    <row r="315" spans="1:21" ht="13" customHeight="1">
      <c r="A315" t="s">
        <v>80</v>
      </c>
      <c r="B315" t="s">
        <v>329</v>
      </c>
      <c r="C315" t="s">
        <v>82</v>
      </c>
      <c r="D315" t="s">
        <v>330</v>
      </c>
      <c r="E315" t="s">
        <v>56</v>
      </c>
      <c r="F315" t="s">
        <v>84</v>
      </c>
      <c r="G315" t="s">
        <v>331</v>
      </c>
      <c r="H315" t="s">
        <v>78</v>
      </c>
      <c r="I315" t="s">
        <v>60</v>
      </c>
      <c r="J315" t="s">
        <v>353</v>
      </c>
      <c r="K315" s="34">
        <v>1</v>
      </c>
      <c r="L315" s="34">
        <v>0</v>
      </c>
      <c r="M315" s="34">
        <v>1</v>
      </c>
      <c r="N315" s="35">
        <v>8.5</v>
      </c>
      <c r="O315" s="35">
        <v>0</v>
      </c>
      <c r="P315" s="35">
        <v>8.5</v>
      </c>
      <c r="Q315" s="35">
        <v>8.5</v>
      </c>
      <c r="R315" s="35">
        <v>-1.36</v>
      </c>
      <c r="S315" s="35">
        <v>7.14</v>
      </c>
      <c r="T315" s="36">
        <f t="shared" si="6"/>
        <v>1.2851999999999999</v>
      </c>
      <c r="U315" s="36">
        <f t="shared" si="5"/>
        <v>5.8548</v>
      </c>
    </row>
    <row r="316" spans="1:21" ht="13" customHeight="1">
      <c r="A316" t="s">
        <v>80</v>
      </c>
      <c r="B316" t="s">
        <v>227</v>
      </c>
      <c r="C316" t="s">
        <v>82</v>
      </c>
      <c r="D316" t="s">
        <v>83</v>
      </c>
      <c r="E316" t="s">
        <v>56</v>
      </c>
      <c r="F316" t="s">
        <v>57</v>
      </c>
      <c r="G316" t="s">
        <v>228</v>
      </c>
      <c r="H316" t="s">
        <v>78</v>
      </c>
      <c r="I316" t="s">
        <v>60</v>
      </c>
      <c r="J316" t="s">
        <v>368</v>
      </c>
      <c r="K316" s="34">
        <v>1</v>
      </c>
      <c r="L316" s="34">
        <v>0</v>
      </c>
      <c r="M316" s="34">
        <v>1</v>
      </c>
      <c r="N316" s="35">
        <v>2.61</v>
      </c>
      <c r="O316" s="35">
        <v>0</v>
      </c>
      <c r="P316" s="35">
        <v>2.61</v>
      </c>
      <c r="Q316" s="35">
        <v>2.61</v>
      </c>
      <c r="R316" s="35">
        <v>-0.41760000000000003</v>
      </c>
      <c r="S316" s="35">
        <v>2.1924000000000001</v>
      </c>
      <c r="T316" s="36">
        <f t="shared" si="6"/>
        <v>0.39463199999999998</v>
      </c>
      <c r="U316" s="36">
        <f t="shared" si="5"/>
        <v>1.797768</v>
      </c>
    </row>
    <row r="317" spans="1:21" ht="13" customHeight="1">
      <c r="A317" t="s">
        <v>80</v>
      </c>
      <c r="B317" t="s">
        <v>81</v>
      </c>
      <c r="C317" t="s">
        <v>82</v>
      </c>
      <c r="D317" t="s">
        <v>83</v>
      </c>
      <c r="E317" t="s">
        <v>56</v>
      </c>
      <c r="F317" t="s">
        <v>84</v>
      </c>
      <c r="G317" t="s">
        <v>85</v>
      </c>
      <c r="H317" t="s">
        <v>78</v>
      </c>
      <c r="I317" t="s">
        <v>60</v>
      </c>
      <c r="K317" s="34">
        <v>1</v>
      </c>
      <c r="L317" s="34">
        <v>0</v>
      </c>
      <c r="M317" s="34">
        <v>1</v>
      </c>
      <c r="N317" s="35">
        <v>8.5</v>
      </c>
      <c r="O317" s="35">
        <v>0</v>
      </c>
      <c r="P317" s="35">
        <v>8.5</v>
      </c>
      <c r="Q317" s="35">
        <v>8.5</v>
      </c>
      <c r="R317" s="35">
        <v>-1.36</v>
      </c>
      <c r="S317" s="35">
        <v>7.14</v>
      </c>
      <c r="T317" s="36">
        <f t="shared" si="6"/>
        <v>1.2851999999999999</v>
      </c>
      <c r="U317" s="36">
        <f t="shared" si="5"/>
        <v>5.8548</v>
      </c>
    </row>
    <row r="318" spans="1:21" ht="13" customHeight="1">
      <c r="A318" t="s">
        <v>80</v>
      </c>
      <c r="B318" t="s">
        <v>81</v>
      </c>
      <c r="C318" t="s">
        <v>82</v>
      </c>
      <c r="D318" t="s">
        <v>83</v>
      </c>
      <c r="E318" t="s">
        <v>56</v>
      </c>
      <c r="F318" t="s">
        <v>84</v>
      </c>
      <c r="G318" t="s">
        <v>85</v>
      </c>
      <c r="H318" t="s">
        <v>78</v>
      </c>
      <c r="I318" t="s">
        <v>60</v>
      </c>
      <c r="K318" s="34">
        <v>1</v>
      </c>
      <c r="L318" s="34">
        <v>0</v>
      </c>
      <c r="M318" s="34">
        <v>1</v>
      </c>
      <c r="N318" s="35">
        <v>8.5</v>
      </c>
      <c r="O318" s="35">
        <v>0</v>
      </c>
      <c r="P318" s="35">
        <v>8.5</v>
      </c>
      <c r="Q318" s="35">
        <v>8.5</v>
      </c>
      <c r="R318" s="35">
        <v>-1.36</v>
      </c>
      <c r="S318" s="35">
        <v>7.14</v>
      </c>
      <c r="T318" s="36">
        <f t="shared" si="6"/>
        <v>1.2851999999999999</v>
      </c>
      <c r="U318" s="36">
        <f t="shared" si="5"/>
        <v>5.8548</v>
      </c>
    </row>
    <row r="319" spans="1:21" ht="13" customHeight="1">
      <c r="A319" t="s">
        <v>80</v>
      </c>
      <c r="B319" t="s">
        <v>227</v>
      </c>
      <c r="C319" t="s">
        <v>82</v>
      </c>
      <c r="D319" t="s">
        <v>83</v>
      </c>
      <c r="E319" t="s">
        <v>56</v>
      </c>
      <c r="F319" t="s">
        <v>57</v>
      </c>
      <c r="G319" t="s">
        <v>228</v>
      </c>
      <c r="H319" t="s">
        <v>78</v>
      </c>
      <c r="I319" t="s">
        <v>60</v>
      </c>
      <c r="K319" s="34">
        <v>1</v>
      </c>
      <c r="L319" s="34">
        <v>0</v>
      </c>
      <c r="M319" s="34">
        <v>1</v>
      </c>
      <c r="N319" s="35">
        <v>2.61</v>
      </c>
      <c r="O319" s="35">
        <v>0</v>
      </c>
      <c r="P319" s="35">
        <v>2.61</v>
      </c>
      <c r="Q319" s="35">
        <v>2.61</v>
      </c>
      <c r="R319" s="35">
        <v>-0.41760000000000003</v>
      </c>
      <c r="S319" s="35">
        <v>2.1924000000000001</v>
      </c>
      <c r="T319" s="36">
        <f t="shared" si="6"/>
        <v>0.39463199999999998</v>
      </c>
      <c r="U319" s="36">
        <f t="shared" si="5"/>
        <v>1.797768</v>
      </c>
    </row>
    <row r="320" spans="1:21" ht="13" customHeight="1">
      <c r="A320" t="s">
        <v>80</v>
      </c>
      <c r="B320" t="s">
        <v>110</v>
      </c>
      <c r="C320" t="s">
        <v>82</v>
      </c>
      <c r="D320" t="s">
        <v>111</v>
      </c>
      <c r="E320" t="s">
        <v>56</v>
      </c>
      <c r="F320" t="s">
        <v>84</v>
      </c>
      <c r="G320" t="s">
        <v>112</v>
      </c>
      <c r="H320" t="s">
        <v>78</v>
      </c>
      <c r="I320" t="s">
        <v>60</v>
      </c>
      <c r="K320" s="34">
        <v>1</v>
      </c>
      <c r="L320" s="34">
        <v>0</v>
      </c>
      <c r="M320" s="34">
        <v>1</v>
      </c>
      <c r="N320" s="35">
        <v>9.4499999999999993</v>
      </c>
      <c r="O320" s="35">
        <v>0</v>
      </c>
      <c r="P320" s="35">
        <v>9.4499999999999993</v>
      </c>
      <c r="Q320" s="35">
        <v>9.4499999999999993</v>
      </c>
      <c r="R320" s="35">
        <v>-1.512</v>
      </c>
      <c r="S320" s="35">
        <v>7.9379999999999997</v>
      </c>
      <c r="T320" s="36">
        <f t="shared" si="6"/>
        <v>1.4288399999999999</v>
      </c>
      <c r="U320" s="36">
        <f t="shared" ref="U320:U383" si="7">S320-T320</f>
        <v>6.5091599999999996</v>
      </c>
    </row>
    <row r="321" spans="1:21" ht="13" customHeight="1">
      <c r="A321" t="s">
        <v>80</v>
      </c>
      <c r="B321" t="s">
        <v>235</v>
      </c>
      <c r="C321" t="s">
        <v>82</v>
      </c>
      <c r="D321" t="s">
        <v>236</v>
      </c>
      <c r="E321" t="s">
        <v>56</v>
      </c>
      <c r="F321" t="s">
        <v>84</v>
      </c>
      <c r="G321" t="s">
        <v>237</v>
      </c>
      <c r="H321" t="s">
        <v>78</v>
      </c>
      <c r="I321" t="s">
        <v>60</v>
      </c>
      <c r="K321" s="34">
        <v>1</v>
      </c>
      <c r="L321" s="34">
        <v>0</v>
      </c>
      <c r="M321" s="34">
        <v>1</v>
      </c>
      <c r="N321" s="35">
        <v>9.4499999999999993</v>
      </c>
      <c r="O321" s="35">
        <v>0</v>
      </c>
      <c r="P321" s="35">
        <v>9.4499999999999993</v>
      </c>
      <c r="Q321" s="35">
        <v>9.4499999999999993</v>
      </c>
      <c r="R321" s="35">
        <v>-1.512</v>
      </c>
      <c r="S321" s="35">
        <v>7.9379999999999997</v>
      </c>
      <c r="T321" s="36">
        <f t="shared" si="6"/>
        <v>1.4288399999999999</v>
      </c>
      <c r="U321" s="36">
        <f t="shared" si="7"/>
        <v>6.5091599999999996</v>
      </c>
    </row>
    <row r="322" spans="1:21" ht="13" customHeight="1">
      <c r="A322" t="s">
        <v>80</v>
      </c>
      <c r="B322" t="s">
        <v>227</v>
      </c>
      <c r="C322" t="s">
        <v>82</v>
      </c>
      <c r="D322" t="s">
        <v>83</v>
      </c>
      <c r="E322" t="s">
        <v>56</v>
      </c>
      <c r="F322" t="s">
        <v>57</v>
      </c>
      <c r="G322" t="s">
        <v>228</v>
      </c>
      <c r="H322" t="s">
        <v>404</v>
      </c>
      <c r="I322" t="s">
        <v>60</v>
      </c>
      <c r="J322" t="s">
        <v>368</v>
      </c>
      <c r="K322" s="34">
        <v>1</v>
      </c>
      <c r="L322" s="34">
        <v>0</v>
      </c>
      <c r="M322" s="34">
        <v>1</v>
      </c>
      <c r="N322" s="35">
        <v>2.75</v>
      </c>
      <c r="O322" s="35">
        <v>0</v>
      </c>
      <c r="P322" s="35">
        <v>2.75</v>
      </c>
      <c r="Q322" s="35">
        <v>2.75</v>
      </c>
      <c r="R322" s="35">
        <v>-0.44</v>
      </c>
      <c r="S322" s="35">
        <v>2.31</v>
      </c>
      <c r="T322" s="36">
        <f t="shared" si="6"/>
        <v>0.4158</v>
      </c>
      <c r="U322" s="36">
        <f t="shared" si="7"/>
        <v>1.8942000000000001</v>
      </c>
    </row>
    <row r="323" spans="1:21" ht="13" customHeight="1">
      <c r="A323" t="s">
        <v>80</v>
      </c>
      <c r="B323" t="s">
        <v>303</v>
      </c>
      <c r="C323" t="s">
        <v>304</v>
      </c>
      <c r="D323" t="s">
        <v>305</v>
      </c>
      <c r="E323" t="s">
        <v>98</v>
      </c>
      <c r="F323" t="s">
        <v>84</v>
      </c>
      <c r="G323" t="s">
        <v>306</v>
      </c>
      <c r="H323" t="s">
        <v>59</v>
      </c>
      <c r="I323" t="s">
        <v>60</v>
      </c>
      <c r="K323" s="34">
        <v>1</v>
      </c>
      <c r="L323" s="34">
        <v>0</v>
      </c>
      <c r="M323" s="34">
        <v>1</v>
      </c>
      <c r="N323" s="35">
        <v>2.8494999999999999</v>
      </c>
      <c r="O323" s="35">
        <v>0</v>
      </c>
      <c r="P323" s="35">
        <v>2.8494999999999999</v>
      </c>
      <c r="Q323" s="35">
        <v>2.8494999999999999</v>
      </c>
      <c r="R323" s="35">
        <v>-0.45591999999999999</v>
      </c>
      <c r="S323" s="35">
        <v>2.39358</v>
      </c>
      <c r="T323" s="36">
        <f t="shared" si="6"/>
        <v>0.43084440000000002</v>
      </c>
      <c r="U323" s="36">
        <f t="shared" si="7"/>
        <v>1.9627356</v>
      </c>
    </row>
    <row r="324" spans="1:21" ht="13" customHeight="1">
      <c r="A324" t="s">
        <v>80</v>
      </c>
      <c r="B324" t="s">
        <v>303</v>
      </c>
      <c r="C324" t="s">
        <v>304</v>
      </c>
      <c r="D324" t="s">
        <v>305</v>
      </c>
      <c r="E324" t="s">
        <v>98</v>
      </c>
      <c r="F324" t="s">
        <v>84</v>
      </c>
      <c r="G324" t="s">
        <v>306</v>
      </c>
      <c r="H324" t="s">
        <v>59</v>
      </c>
      <c r="I324" t="s">
        <v>60</v>
      </c>
      <c r="K324" s="34">
        <v>1</v>
      </c>
      <c r="L324" s="34">
        <v>0</v>
      </c>
      <c r="M324" s="34">
        <v>1</v>
      </c>
      <c r="N324" s="35">
        <v>2.8494999999999999</v>
      </c>
      <c r="O324" s="35">
        <v>0</v>
      </c>
      <c r="P324" s="35">
        <v>2.8494999999999999</v>
      </c>
      <c r="Q324" s="35">
        <v>2.8494999999999999</v>
      </c>
      <c r="R324" s="35">
        <v>-0.45591999999999999</v>
      </c>
      <c r="S324" s="35">
        <v>2.39358</v>
      </c>
      <c r="T324" s="36">
        <f t="shared" si="6"/>
        <v>0.43084440000000002</v>
      </c>
      <c r="U324" s="36">
        <f t="shared" si="7"/>
        <v>1.9627356</v>
      </c>
    </row>
    <row r="325" spans="1:21" ht="13" customHeight="1">
      <c r="A325" t="s">
        <v>80</v>
      </c>
      <c r="B325" t="s">
        <v>303</v>
      </c>
      <c r="C325" t="s">
        <v>304</v>
      </c>
      <c r="D325" t="s">
        <v>305</v>
      </c>
      <c r="E325" t="s">
        <v>98</v>
      </c>
      <c r="F325" t="s">
        <v>84</v>
      </c>
      <c r="G325" t="s">
        <v>306</v>
      </c>
      <c r="H325" t="s">
        <v>78</v>
      </c>
      <c r="I325" t="s">
        <v>60</v>
      </c>
      <c r="K325" s="34">
        <v>1</v>
      </c>
      <c r="L325" s="34">
        <v>0</v>
      </c>
      <c r="M325" s="34">
        <v>1</v>
      </c>
      <c r="N325" s="35">
        <v>3.33</v>
      </c>
      <c r="O325" s="35">
        <v>0</v>
      </c>
      <c r="P325" s="35">
        <v>3.33</v>
      </c>
      <c r="Q325" s="35">
        <v>3.33</v>
      </c>
      <c r="R325" s="35">
        <v>-0.53280000000000005</v>
      </c>
      <c r="S325" s="35">
        <v>2.7972000000000001</v>
      </c>
      <c r="T325" s="36">
        <f t="shared" si="6"/>
        <v>0.50349600000000005</v>
      </c>
      <c r="U325" s="36">
        <f t="shared" si="7"/>
        <v>2.293704</v>
      </c>
    </row>
    <row r="326" spans="1:21" ht="13" customHeight="1">
      <c r="A326" t="s">
        <v>80</v>
      </c>
      <c r="B326" t="s">
        <v>214</v>
      </c>
      <c r="C326" t="s">
        <v>215</v>
      </c>
      <c r="D326" t="s">
        <v>216</v>
      </c>
      <c r="E326" t="s">
        <v>56</v>
      </c>
      <c r="F326" t="s">
        <v>57</v>
      </c>
      <c r="G326" t="s">
        <v>217</v>
      </c>
      <c r="H326" t="s">
        <v>59</v>
      </c>
      <c r="I326" t="s">
        <v>60</v>
      </c>
      <c r="J326" t="s">
        <v>218</v>
      </c>
      <c r="K326" s="34">
        <v>1</v>
      </c>
      <c r="L326" s="34">
        <v>0</v>
      </c>
      <c r="M326" s="34">
        <v>1</v>
      </c>
      <c r="N326" s="35">
        <v>5.6968500000000004</v>
      </c>
      <c r="O326" s="35">
        <v>0</v>
      </c>
      <c r="P326" s="35">
        <v>5.6968500000000004</v>
      </c>
      <c r="Q326" s="35">
        <v>5.6968500000000004</v>
      </c>
      <c r="R326" s="35">
        <v>-0.91149599999999997</v>
      </c>
      <c r="S326" s="35">
        <v>4.7853539999999999</v>
      </c>
      <c r="T326" s="36">
        <f t="shared" si="6"/>
        <v>0.86136371999999994</v>
      </c>
      <c r="U326" s="36">
        <f t="shared" si="7"/>
        <v>3.9239902799999999</v>
      </c>
    </row>
    <row r="327" spans="1:21" ht="13" customHeight="1">
      <c r="A327" t="s">
        <v>80</v>
      </c>
      <c r="B327" t="s">
        <v>214</v>
      </c>
      <c r="C327" t="s">
        <v>215</v>
      </c>
      <c r="D327" t="s">
        <v>216</v>
      </c>
      <c r="E327" t="s">
        <v>56</v>
      </c>
      <c r="F327" t="s">
        <v>57</v>
      </c>
      <c r="G327" t="s">
        <v>217</v>
      </c>
      <c r="H327" t="s">
        <v>59</v>
      </c>
      <c r="I327" t="s">
        <v>60</v>
      </c>
      <c r="J327" t="s">
        <v>218</v>
      </c>
      <c r="K327" s="34">
        <v>1</v>
      </c>
      <c r="L327" s="34">
        <v>0</v>
      </c>
      <c r="M327" s="34">
        <v>1</v>
      </c>
      <c r="N327" s="35">
        <v>5.6968500000000004</v>
      </c>
      <c r="O327" s="35">
        <v>0</v>
      </c>
      <c r="P327" s="35">
        <v>5.6968500000000004</v>
      </c>
      <c r="Q327" s="35">
        <v>5.6968500000000004</v>
      </c>
      <c r="R327" s="35">
        <v>-0.91149599999999997</v>
      </c>
      <c r="S327" s="35">
        <v>4.7853539999999999</v>
      </c>
      <c r="T327" s="36">
        <f t="shared" si="6"/>
        <v>0.86136371999999994</v>
      </c>
      <c r="U327" s="36">
        <f t="shared" si="7"/>
        <v>3.9239902799999999</v>
      </c>
    </row>
    <row r="328" spans="1:21" ht="13" customHeight="1">
      <c r="A328" t="s">
        <v>80</v>
      </c>
      <c r="B328" t="s">
        <v>214</v>
      </c>
      <c r="C328" t="s">
        <v>215</v>
      </c>
      <c r="D328" t="s">
        <v>216</v>
      </c>
      <c r="E328" t="s">
        <v>56</v>
      </c>
      <c r="F328" t="s">
        <v>57</v>
      </c>
      <c r="G328" t="s">
        <v>217</v>
      </c>
      <c r="H328" t="s">
        <v>59</v>
      </c>
      <c r="I328" t="s">
        <v>60</v>
      </c>
      <c r="J328" t="s">
        <v>218</v>
      </c>
      <c r="K328" s="34">
        <v>1</v>
      </c>
      <c r="L328" s="34">
        <v>0</v>
      </c>
      <c r="M328" s="34">
        <v>1</v>
      </c>
      <c r="N328" s="35">
        <v>5.6968500000000004</v>
      </c>
      <c r="O328" s="35">
        <v>0</v>
      </c>
      <c r="P328" s="35">
        <v>5.6968500000000004</v>
      </c>
      <c r="Q328" s="35">
        <v>5.6968500000000004</v>
      </c>
      <c r="R328" s="35">
        <v>-0.91149599999999997</v>
      </c>
      <c r="S328" s="35">
        <v>4.7853539999999999</v>
      </c>
      <c r="T328" s="36">
        <f t="shared" si="6"/>
        <v>0.86136371999999994</v>
      </c>
      <c r="U328" s="36">
        <f t="shared" si="7"/>
        <v>3.9239902799999999</v>
      </c>
    </row>
    <row r="329" spans="1:21" ht="13" customHeight="1">
      <c r="A329" t="s">
        <v>80</v>
      </c>
      <c r="B329" t="s">
        <v>382</v>
      </c>
      <c r="C329" t="s">
        <v>215</v>
      </c>
      <c r="D329" t="s">
        <v>216</v>
      </c>
      <c r="E329" t="s">
        <v>56</v>
      </c>
      <c r="F329" t="s">
        <v>84</v>
      </c>
      <c r="G329" t="s">
        <v>383</v>
      </c>
      <c r="H329" t="s">
        <v>78</v>
      </c>
      <c r="I329" t="s">
        <v>60</v>
      </c>
      <c r="J329" t="s">
        <v>384</v>
      </c>
      <c r="K329" s="34">
        <v>1</v>
      </c>
      <c r="L329" s="34">
        <v>0</v>
      </c>
      <c r="M329" s="34">
        <v>1</v>
      </c>
      <c r="N329" s="35">
        <v>9.49</v>
      </c>
      <c r="O329" s="35">
        <v>0</v>
      </c>
      <c r="P329" s="35">
        <v>9.49</v>
      </c>
      <c r="Q329" s="35">
        <v>9.49</v>
      </c>
      <c r="R329" s="35">
        <v>-1.5184</v>
      </c>
      <c r="S329" s="35">
        <v>7.9715999999999996</v>
      </c>
      <c r="T329" s="36">
        <f t="shared" si="6"/>
        <v>1.4348879999999999</v>
      </c>
      <c r="U329" s="36">
        <f t="shared" si="7"/>
        <v>6.5367119999999996</v>
      </c>
    </row>
    <row r="330" spans="1:21" ht="13" customHeight="1">
      <c r="A330" t="s">
        <v>456</v>
      </c>
      <c r="B330" t="s">
        <v>486</v>
      </c>
      <c r="C330" t="s">
        <v>215</v>
      </c>
      <c r="D330" t="s">
        <v>478</v>
      </c>
      <c r="E330" t="s">
        <v>56</v>
      </c>
      <c r="F330" t="s">
        <v>57</v>
      </c>
      <c r="G330" t="s">
        <v>487</v>
      </c>
      <c r="H330" t="s">
        <v>59</v>
      </c>
      <c r="I330" t="s">
        <v>60</v>
      </c>
      <c r="J330" t="s">
        <v>488</v>
      </c>
      <c r="K330" s="34">
        <v>1</v>
      </c>
      <c r="L330" s="34">
        <v>0</v>
      </c>
      <c r="M330" s="34">
        <v>1</v>
      </c>
      <c r="N330" s="35">
        <v>2.282</v>
      </c>
      <c r="O330" s="35">
        <v>0</v>
      </c>
      <c r="P330" s="35">
        <v>2.282</v>
      </c>
      <c r="Q330" s="35">
        <v>2.282</v>
      </c>
      <c r="R330" s="35">
        <v>-0.36512</v>
      </c>
      <c r="S330" s="35">
        <v>1.9168799999999999</v>
      </c>
      <c r="T330" s="36">
        <f t="shared" si="6"/>
        <v>0.34503839999999997</v>
      </c>
      <c r="U330" s="36">
        <f t="shared" si="7"/>
        <v>1.5718415999999999</v>
      </c>
    </row>
    <row r="331" spans="1:21" ht="13" customHeight="1">
      <c r="A331" t="s">
        <v>456</v>
      </c>
      <c r="B331" t="s">
        <v>486</v>
      </c>
      <c r="C331" t="s">
        <v>215</v>
      </c>
      <c r="D331" t="s">
        <v>478</v>
      </c>
      <c r="E331" t="s">
        <v>56</v>
      </c>
      <c r="F331" t="s">
        <v>57</v>
      </c>
      <c r="G331" t="s">
        <v>487</v>
      </c>
      <c r="H331" t="s">
        <v>78</v>
      </c>
      <c r="I331" t="s">
        <v>60</v>
      </c>
      <c r="J331" t="s">
        <v>488</v>
      </c>
      <c r="K331" s="34">
        <v>1</v>
      </c>
      <c r="L331" s="34">
        <v>0</v>
      </c>
      <c r="M331" s="34">
        <v>1</v>
      </c>
      <c r="N331" s="35">
        <v>2.66</v>
      </c>
      <c r="O331" s="35">
        <v>0</v>
      </c>
      <c r="P331" s="35">
        <v>2.66</v>
      </c>
      <c r="Q331" s="35">
        <v>2.66</v>
      </c>
      <c r="R331" s="35">
        <v>-0.42559999999999998</v>
      </c>
      <c r="S331" s="35">
        <v>2.2343999999999999</v>
      </c>
      <c r="T331" s="36">
        <f t="shared" si="6"/>
        <v>0.40219199999999999</v>
      </c>
      <c r="U331" s="36">
        <f t="shared" si="7"/>
        <v>1.8322080000000001</v>
      </c>
    </row>
    <row r="332" spans="1:21" ht="13" customHeight="1">
      <c r="A332" t="s">
        <v>456</v>
      </c>
      <c r="B332" t="s">
        <v>477</v>
      </c>
      <c r="C332" t="s">
        <v>215</v>
      </c>
      <c r="D332" t="s">
        <v>478</v>
      </c>
      <c r="E332" t="s">
        <v>56</v>
      </c>
      <c r="F332" t="s">
        <v>84</v>
      </c>
      <c r="G332" t="s">
        <v>479</v>
      </c>
      <c r="H332" t="s">
        <v>78</v>
      </c>
      <c r="I332" t="s">
        <v>60</v>
      </c>
      <c r="J332" t="s">
        <v>480</v>
      </c>
      <c r="K332" s="34">
        <v>1</v>
      </c>
      <c r="L332" s="34">
        <v>0</v>
      </c>
      <c r="M332" s="34">
        <v>1</v>
      </c>
      <c r="N332" s="35">
        <v>4.5199999999999996</v>
      </c>
      <c r="O332" s="35">
        <v>0</v>
      </c>
      <c r="P332" s="35">
        <v>4.5199999999999996</v>
      </c>
      <c r="Q332" s="35">
        <v>4.5199999999999996</v>
      </c>
      <c r="R332" s="35">
        <v>-0.72319999999999995</v>
      </c>
      <c r="S332" s="35">
        <v>3.7968000000000002</v>
      </c>
      <c r="T332" s="36">
        <f t="shared" si="6"/>
        <v>0.68342400000000003</v>
      </c>
      <c r="U332" s="36">
        <f t="shared" si="7"/>
        <v>3.1133760000000001</v>
      </c>
    </row>
    <row r="333" spans="1:21" ht="13" customHeight="1">
      <c r="A333" t="s">
        <v>456</v>
      </c>
      <c r="B333" t="s">
        <v>503</v>
      </c>
      <c r="C333" t="s">
        <v>215</v>
      </c>
      <c r="D333" t="s">
        <v>501</v>
      </c>
      <c r="E333" t="s">
        <v>56</v>
      </c>
      <c r="F333" t="s">
        <v>84</v>
      </c>
      <c r="G333" t="s">
        <v>504</v>
      </c>
      <c r="H333" t="s">
        <v>505</v>
      </c>
      <c r="I333" t="s">
        <v>60</v>
      </c>
      <c r="J333" t="s">
        <v>506</v>
      </c>
      <c r="K333" s="34">
        <v>1</v>
      </c>
      <c r="L333" s="34">
        <v>0</v>
      </c>
      <c r="M333" s="34">
        <v>1</v>
      </c>
      <c r="N333" s="35">
        <v>4.76</v>
      </c>
      <c r="O333" s="35">
        <v>0</v>
      </c>
      <c r="P333" s="35">
        <v>4.76</v>
      </c>
      <c r="Q333" s="35">
        <v>4.76</v>
      </c>
      <c r="R333" s="35">
        <v>-0.76160000000000005</v>
      </c>
      <c r="S333" s="35">
        <v>3.9984000000000002</v>
      </c>
      <c r="T333" s="36">
        <f t="shared" si="6"/>
        <v>0.71971200000000002</v>
      </c>
      <c r="U333" s="36">
        <f t="shared" si="7"/>
        <v>3.2786880000000003</v>
      </c>
    </row>
    <row r="334" spans="1:21" ht="13" customHeight="1">
      <c r="A334" t="s">
        <v>456</v>
      </c>
      <c r="B334" t="s">
        <v>486</v>
      </c>
      <c r="C334" t="s">
        <v>215</v>
      </c>
      <c r="D334" t="s">
        <v>478</v>
      </c>
      <c r="E334" t="s">
        <v>56</v>
      </c>
      <c r="F334" t="s">
        <v>57</v>
      </c>
      <c r="G334" t="s">
        <v>487</v>
      </c>
      <c r="H334" t="s">
        <v>59</v>
      </c>
      <c r="I334" t="s">
        <v>60</v>
      </c>
      <c r="K334" s="34">
        <v>1</v>
      </c>
      <c r="L334" s="34">
        <v>0</v>
      </c>
      <c r="M334" s="34">
        <v>1</v>
      </c>
      <c r="N334" s="35">
        <v>2.2765</v>
      </c>
      <c r="O334" s="35">
        <v>0</v>
      </c>
      <c r="P334" s="35">
        <v>2.2765</v>
      </c>
      <c r="Q334" s="35">
        <v>2.2765</v>
      </c>
      <c r="R334" s="35">
        <v>-0.31870999999999999</v>
      </c>
      <c r="S334" s="35">
        <v>1.9577899999999999</v>
      </c>
      <c r="T334" s="36">
        <f t="shared" si="6"/>
        <v>0.3524022</v>
      </c>
      <c r="U334" s="36">
        <f t="shared" si="7"/>
        <v>1.6053877999999999</v>
      </c>
    </row>
    <row r="335" spans="1:21" ht="13" customHeight="1">
      <c r="A335" t="s">
        <v>80</v>
      </c>
      <c r="B335" t="s">
        <v>254</v>
      </c>
      <c r="C335" t="s">
        <v>255</v>
      </c>
      <c r="D335" t="s">
        <v>256</v>
      </c>
      <c r="E335" t="s">
        <v>56</v>
      </c>
      <c r="F335" t="s">
        <v>84</v>
      </c>
      <c r="G335" t="s">
        <v>257</v>
      </c>
      <c r="H335" t="s">
        <v>59</v>
      </c>
      <c r="I335" t="s">
        <v>60</v>
      </c>
      <c r="K335" s="34">
        <v>1</v>
      </c>
      <c r="L335" s="34">
        <v>0</v>
      </c>
      <c r="M335" s="34">
        <v>1</v>
      </c>
      <c r="N335" s="35">
        <v>7.2926000000000002</v>
      </c>
      <c r="O335" s="35">
        <v>0</v>
      </c>
      <c r="P335" s="35">
        <v>7.2926000000000002</v>
      </c>
      <c r="Q335" s="35">
        <v>7.2926000000000002</v>
      </c>
      <c r="R335" s="35">
        <v>-1.1668160000000001</v>
      </c>
      <c r="S335" s="35">
        <v>6.1257840000000003</v>
      </c>
      <c r="T335" s="36">
        <f t="shared" si="6"/>
        <v>1.1026411199999999</v>
      </c>
      <c r="U335" s="36">
        <f t="shared" si="7"/>
        <v>5.02314288</v>
      </c>
    </row>
    <row r="336" spans="1:21" ht="13" customHeight="1">
      <c r="A336" t="s">
        <v>456</v>
      </c>
      <c r="B336" t="s">
        <v>467</v>
      </c>
      <c r="C336" t="s">
        <v>468</v>
      </c>
      <c r="D336" t="s">
        <v>469</v>
      </c>
      <c r="E336" t="s">
        <v>98</v>
      </c>
      <c r="F336" t="s">
        <v>84</v>
      </c>
      <c r="G336" t="s">
        <v>470</v>
      </c>
      <c r="H336" t="s">
        <v>59</v>
      </c>
      <c r="I336" t="s">
        <v>60</v>
      </c>
      <c r="J336" t="s">
        <v>471</v>
      </c>
      <c r="K336" s="34">
        <v>1</v>
      </c>
      <c r="L336" s="34">
        <v>0</v>
      </c>
      <c r="M336" s="34">
        <v>1</v>
      </c>
      <c r="N336" s="35">
        <v>2.6533000000000002</v>
      </c>
      <c r="O336" s="35">
        <v>0</v>
      </c>
      <c r="P336" s="35">
        <v>2.6533000000000002</v>
      </c>
      <c r="Q336" s="35">
        <v>2.6533000000000002</v>
      </c>
      <c r="R336" s="35">
        <v>-0.42452800000000002</v>
      </c>
      <c r="S336" s="35">
        <v>2.2287720000000002</v>
      </c>
      <c r="T336" s="36">
        <f t="shared" si="6"/>
        <v>0.40117896000000003</v>
      </c>
      <c r="U336" s="36">
        <f t="shared" si="7"/>
        <v>1.8275930400000002</v>
      </c>
    </row>
    <row r="337" spans="1:21" ht="13" customHeight="1">
      <c r="A337" t="s">
        <v>456</v>
      </c>
      <c r="B337" t="s">
        <v>489</v>
      </c>
      <c r="C337" t="s">
        <v>468</v>
      </c>
      <c r="D337" t="s">
        <v>469</v>
      </c>
      <c r="E337" t="s">
        <v>56</v>
      </c>
      <c r="F337" t="s">
        <v>57</v>
      </c>
      <c r="G337" t="s">
        <v>490</v>
      </c>
      <c r="H337" t="s">
        <v>59</v>
      </c>
      <c r="I337" t="s">
        <v>60</v>
      </c>
      <c r="K337" s="34">
        <v>1</v>
      </c>
      <c r="L337" s="34">
        <v>0</v>
      </c>
      <c r="M337" s="34">
        <v>1</v>
      </c>
      <c r="N337" s="35">
        <v>5.6677</v>
      </c>
      <c r="O337" s="35">
        <v>0</v>
      </c>
      <c r="P337" s="35">
        <v>5.6677</v>
      </c>
      <c r="Q337" s="35">
        <v>5.6677</v>
      </c>
      <c r="R337" s="35">
        <v>-0.90683199999999997</v>
      </c>
      <c r="S337" s="35">
        <v>4.7608680000000003</v>
      </c>
      <c r="T337" s="36">
        <f t="shared" si="6"/>
        <v>0.85695624000000004</v>
      </c>
      <c r="U337" s="36">
        <f t="shared" si="7"/>
        <v>3.9039117600000002</v>
      </c>
    </row>
    <row r="338" spans="1:21" ht="13" customHeight="1">
      <c r="A338" t="s">
        <v>456</v>
      </c>
      <c r="B338" t="s">
        <v>489</v>
      </c>
      <c r="C338" t="s">
        <v>468</v>
      </c>
      <c r="D338" t="s">
        <v>469</v>
      </c>
      <c r="E338" t="s">
        <v>56</v>
      </c>
      <c r="F338" t="s">
        <v>57</v>
      </c>
      <c r="G338" t="s">
        <v>490</v>
      </c>
      <c r="H338" t="s">
        <v>59</v>
      </c>
      <c r="I338" t="s">
        <v>60</v>
      </c>
      <c r="K338" s="34">
        <v>1</v>
      </c>
      <c r="L338" s="34">
        <v>0</v>
      </c>
      <c r="M338" s="34">
        <v>1</v>
      </c>
      <c r="N338" s="35">
        <v>5.6677</v>
      </c>
      <c r="O338" s="35">
        <v>0</v>
      </c>
      <c r="P338" s="35">
        <v>5.6677</v>
      </c>
      <c r="Q338" s="35">
        <v>5.6677</v>
      </c>
      <c r="R338" s="35">
        <v>-0.90683199999999997</v>
      </c>
      <c r="S338" s="35">
        <v>4.7608680000000003</v>
      </c>
      <c r="T338" s="36">
        <f t="shared" si="6"/>
        <v>0.85695624000000004</v>
      </c>
      <c r="U338" s="36">
        <f t="shared" si="7"/>
        <v>3.9039117600000002</v>
      </c>
    </row>
    <row r="339" spans="1:21" ht="13" customHeight="1">
      <c r="A339" t="s">
        <v>456</v>
      </c>
      <c r="B339" t="s">
        <v>472</v>
      </c>
      <c r="C339" t="s">
        <v>473</v>
      </c>
      <c r="D339" t="s">
        <v>474</v>
      </c>
      <c r="E339" t="s">
        <v>56</v>
      </c>
      <c r="F339" t="s">
        <v>84</v>
      </c>
      <c r="G339" t="s">
        <v>475</v>
      </c>
      <c r="H339" t="s">
        <v>59</v>
      </c>
      <c r="I339" t="s">
        <v>60</v>
      </c>
      <c r="J339" t="s">
        <v>476</v>
      </c>
      <c r="K339" s="34">
        <v>1</v>
      </c>
      <c r="L339" s="34">
        <v>0</v>
      </c>
      <c r="M339" s="34">
        <v>1</v>
      </c>
      <c r="N339" s="35">
        <v>8.109</v>
      </c>
      <c r="O339" s="35">
        <v>0</v>
      </c>
      <c r="P339" s="35">
        <v>8.109</v>
      </c>
      <c r="Q339" s="35">
        <v>8.109</v>
      </c>
      <c r="R339" s="35">
        <v>-1.2974399999999999</v>
      </c>
      <c r="S339" s="35">
        <v>6.8115600000000001</v>
      </c>
      <c r="T339" s="36">
        <f t="shared" si="6"/>
        <v>1.2260807999999999</v>
      </c>
      <c r="U339" s="36">
        <f t="shared" si="7"/>
        <v>5.5854792</v>
      </c>
    </row>
    <row r="340" spans="1:21" ht="13" customHeight="1">
      <c r="A340" t="s">
        <v>456</v>
      </c>
      <c r="B340" t="s">
        <v>472</v>
      </c>
      <c r="C340" t="s">
        <v>473</v>
      </c>
      <c r="D340" t="s">
        <v>474</v>
      </c>
      <c r="E340" t="s">
        <v>56</v>
      </c>
      <c r="F340" t="s">
        <v>84</v>
      </c>
      <c r="G340" t="s">
        <v>475</v>
      </c>
      <c r="H340" t="s">
        <v>59</v>
      </c>
      <c r="I340" t="s">
        <v>60</v>
      </c>
      <c r="K340" s="34">
        <v>1</v>
      </c>
      <c r="L340" s="34">
        <v>0</v>
      </c>
      <c r="M340" s="34">
        <v>1</v>
      </c>
      <c r="N340" s="35">
        <v>8.109</v>
      </c>
      <c r="O340" s="35">
        <v>0</v>
      </c>
      <c r="P340" s="35">
        <v>8.109</v>
      </c>
      <c r="Q340" s="35">
        <v>8.109</v>
      </c>
      <c r="R340" s="35">
        <v>-1.2974399999999999</v>
      </c>
      <c r="S340" s="35">
        <v>6.8115600000000001</v>
      </c>
      <c r="T340" s="36">
        <f t="shared" si="6"/>
        <v>1.2260807999999999</v>
      </c>
      <c r="U340" s="36">
        <f t="shared" si="7"/>
        <v>5.5854792</v>
      </c>
    </row>
    <row r="341" spans="1:21" ht="13" customHeight="1">
      <c r="A341" t="s">
        <v>456</v>
      </c>
      <c r="B341" t="s">
        <v>495</v>
      </c>
      <c r="C341" t="s">
        <v>473</v>
      </c>
      <c r="D341" t="s">
        <v>496</v>
      </c>
      <c r="E341" t="s">
        <v>56</v>
      </c>
      <c r="F341" t="s">
        <v>57</v>
      </c>
      <c r="G341" t="s">
        <v>497</v>
      </c>
      <c r="H341" t="s">
        <v>59</v>
      </c>
      <c r="I341" t="s">
        <v>60</v>
      </c>
      <c r="K341" s="34">
        <v>1</v>
      </c>
      <c r="L341" s="34">
        <v>0</v>
      </c>
      <c r="M341" s="34">
        <v>1</v>
      </c>
      <c r="N341" s="35">
        <v>5.6677</v>
      </c>
      <c r="O341" s="35">
        <v>0</v>
      </c>
      <c r="P341" s="35">
        <v>5.6677</v>
      </c>
      <c r="Q341" s="35">
        <v>5.6677</v>
      </c>
      <c r="R341" s="35">
        <v>-0.90683199999999997</v>
      </c>
      <c r="S341" s="35">
        <v>4.7608680000000003</v>
      </c>
      <c r="T341" s="36">
        <f t="shared" si="6"/>
        <v>0.85695624000000004</v>
      </c>
      <c r="U341" s="36">
        <f t="shared" si="7"/>
        <v>3.9039117600000002</v>
      </c>
    </row>
    <row r="342" spans="1:21" ht="13" customHeight="1">
      <c r="A342" t="s">
        <v>456</v>
      </c>
      <c r="B342" t="s">
        <v>495</v>
      </c>
      <c r="C342" t="s">
        <v>473</v>
      </c>
      <c r="D342" t="s">
        <v>496</v>
      </c>
      <c r="E342" t="s">
        <v>56</v>
      </c>
      <c r="F342" t="s">
        <v>57</v>
      </c>
      <c r="G342" t="s">
        <v>497</v>
      </c>
      <c r="H342" t="s">
        <v>59</v>
      </c>
      <c r="I342" t="s">
        <v>60</v>
      </c>
      <c r="K342" s="34">
        <v>1</v>
      </c>
      <c r="L342" s="34">
        <v>0</v>
      </c>
      <c r="M342" s="34">
        <v>1</v>
      </c>
      <c r="N342" s="35">
        <v>5.6677</v>
      </c>
      <c r="O342" s="35">
        <v>0</v>
      </c>
      <c r="P342" s="35">
        <v>5.6677</v>
      </c>
      <c r="Q342" s="35">
        <v>5.6677</v>
      </c>
      <c r="R342" s="35">
        <v>-0.90683199999999997</v>
      </c>
      <c r="S342" s="35">
        <v>4.7608680000000003</v>
      </c>
      <c r="T342" s="36">
        <f t="shared" si="6"/>
        <v>0.85695624000000004</v>
      </c>
      <c r="U342" s="36">
        <f t="shared" si="7"/>
        <v>3.9039117600000002</v>
      </c>
    </row>
    <row r="343" spans="1:21" ht="13" customHeight="1">
      <c r="A343" t="s">
        <v>456</v>
      </c>
      <c r="B343" t="s">
        <v>495</v>
      </c>
      <c r="C343" t="s">
        <v>473</v>
      </c>
      <c r="D343" t="s">
        <v>496</v>
      </c>
      <c r="E343" t="s">
        <v>56</v>
      </c>
      <c r="F343" t="s">
        <v>57</v>
      </c>
      <c r="G343" t="s">
        <v>497</v>
      </c>
      <c r="H343" t="s">
        <v>59</v>
      </c>
      <c r="I343" t="s">
        <v>60</v>
      </c>
      <c r="K343" s="34">
        <v>1</v>
      </c>
      <c r="L343" s="34">
        <v>0</v>
      </c>
      <c r="M343" s="34">
        <v>1</v>
      </c>
      <c r="N343" s="35">
        <v>5.6677</v>
      </c>
      <c r="O343" s="35">
        <v>0</v>
      </c>
      <c r="P343" s="35">
        <v>5.6677</v>
      </c>
      <c r="Q343" s="35">
        <v>5.6677</v>
      </c>
      <c r="R343" s="35">
        <v>-0.90683199999999997</v>
      </c>
      <c r="S343" s="35">
        <v>4.7608680000000003</v>
      </c>
      <c r="T343" s="36">
        <f t="shared" si="6"/>
        <v>0.85695624000000004</v>
      </c>
      <c r="U343" s="36">
        <f t="shared" si="7"/>
        <v>3.9039117600000002</v>
      </c>
    </row>
    <row r="344" spans="1:21" ht="13" customHeight="1">
      <c r="A344" t="s">
        <v>80</v>
      </c>
      <c r="B344" t="s">
        <v>336</v>
      </c>
      <c r="C344" t="s">
        <v>323</v>
      </c>
      <c r="D344" t="s">
        <v>324</v>
      </c>
      <c r="E344" t="s">
        <v>56</v>
      </c>
      <c r="F344" t="s">
        <v>57</v>
      </c>
      <c r="G344" t="s">
        <v>337</v>
      </c>
      <c r="H344" t="s">
        <v>338</v>
      </c>
      <c r="I344" t="s">
        <v>60</v>
      </c>
      <c r="J344" t="s">
        <v>339</v>
      </c>
      <c r="K344" s="34">
        <v>1</v>
      </c>
      <c r="L344" s="34">
        <v>0</v>
      </c>
      <c r="M344" s="34">
        <v>1</v>
      </c>
      <c r="N344" s="35">
        <v>6.99</v>
      </c>
      <c r="O344" s="35">
        <v>0</v>
      </c>
      <c r="P344" s="35">
        <v>6.99</v>
      </c>
      <c r="Q344" s="35">
        <v>6.99</v>
      </c>
      <c r="R344" s="35">
        <v>-1.1184000000000001</v>
      </c>
      <c r="S344" s="35">
        <v>5.8715999999999999</v>
      </c>
      <c r="T344" s="36">
        <f t="shared" si="6"/>
        <v>1.056888</v>
      </c>
      <c r="U344" s="36">
        <f t="shared" si="7"/>
        <v>4.8147120000000001</v>
      </c>
    </row>
    <row r="345" spans="1:21" ht="13" customHeight="1">
      <c r="A345" t="s">
        <v>80</v>
      </c>
      <c r="B345" t="s">
        <v>336</v>
      </c>
      <c r="C345" t="s">
        <v>323</v>
      </c>
      <c r="D345" t="s">
        <v>324</v>
      </c>
      <c r="E345" t="s">
        <v>56</v>
      </c>
      <c r="F345" t="s">
        <v>57</v>
      </c>
      <c r="G345" t="s">
        <v>337</v>
      </c>
      <c r="H345" t="s">
        <v>338</v>
      </c>
      <c r="I345" t="s">
        <v>60</v>
      </c>
      <c r="J345" t="s">
        <v>339</v>
      </c>
      <c r="K345" s="34">
        <v>1</v>
      </c>
      <c r="L345" s="34">
        <v>0</v>
      </c>
      <c r="M345" s="34">
        <v>1</v>
      </c>
      <c r="N345" s="35">
        <v>6.99</v>
      </c>
      <c r="O345" s="35">
        <v>0</v>
      </c>
      <c r="P345" s="35">
        <v>6.99</v>
      </c>
      <c r="Q345" s="35">
        <v>6.99</v>
      </c>
      <c r="R345" s="35">
        <v>-1.1184000000000001</v>
      </c>
      <c r="S345" s="35">
        <v>5.8715999999999999</v>
      </c>
      <c r="T345" s="36">
        <f t="shared" si="6"/>
        <v>1.056888</v>
      </c>
      <c r="U345" s="36">
        <f t="shared" si="7"/>
        <v>4.8147120000000001</v>
      </c>
    </row>
    <row r="346" spans="1:21" ht="13" customHeight="1">
      <c r="A346" t="s">
        <v>80</v>
      </c>
      <c r="B346" t="s">
        <v>322</v>
      </c>
      <c r="C346" t="s">
        <v>323</v>
      </c>
      <c r="D346" t="s">
        <v>324</v>
      </c>
      <c r="E346" t="s">
        <v>56</v>
      </c>
      <c r="F346" t="s">
        <v>84</v>
      </c>
      <c r="G346" t="s">
        <v>325</v>
      </c>
      <c r="H346" t="s">
        <v>76</v>
      </c>
      <c r="I346" t="s">
        <v>60</v>
      </c>
      <c r="K346" s="34">
        <v>1</v>
      </c>
      <c r="L346" s="34">
        <v>0</v>
      </c>
      <c r="M346" s="34">
        <v>1</v>
      </c>
      <c r="N346" s="35">
        <v>9.99</v>
      </c>
      <c r="O346" s="35">
        <v>0</v>
      </c>
      <c r="P346" s="35">
        <v>9.99</v>
      </c>
      <c r="Q346" s="35">
        <v>9.99</v>
      </c>
      <c r="R346" s="35">
        <v>-1.5984</v>
      </c>
      <c r="S346" s="35">
        <v>8.3916000000000004</v>
      </c>
      <c r="T346" s="36">
        <f t="shared" si="6"/>
        <v>1.5104880000000001</v>
      </c>
      <c r="U346" s="36">
        <f t="shared" si="7"/>
        <v>6.8811119999999999</v>
      </c>
    </row>
    <row r="347" spans="1:21" ht="13" customHeight="1">
      <c r="A347" t="s">
        <v>80</v>
      </c>
      <c r="B347" t="s">
        <v>336</v>
      </c>
      <c r="C347" t="s">
        <v>323</v>
      </c>
      <c r="D347" t="s">
        <v>324</v>
      </c>
      <c r="E347" t="s">
        <v>56</v>
      </c>
      <c r="F347" t="s">
        <v>57</v>
      </c>
      <c r="G347" t="s">
        <v>337</v>
      </c>
      <c r="H347" t="s">
        <v>358</v>
      </c>
      <c r="I347" t="s">
        <v>60</v>
      </c>
      <c r="K347" s="34">
        <v>1</v>
      </c>
      <c r="L347" s="34">
        <v>0</v>
      </c>
      <c r="M347" s="34">
        <v>1</v>
      </c>
      <c r="N347" s="35">
        <v>5.94</v>
      </c>
      <c r="O347" s="35">
        <v>0</v>
      </c>
      <c r="P347" s="35">
        <v>5.94</v>
      </c>
      <c r="Q347" s="35">
        <v>5.94</v>
      </c>
      <c r="R347" s="35">
        <v>-0.95040000000000002</v>
      </c>
      <c r="S347" s="35">
        <v>4.9896000000000003</v>
      </c>
      <c r="T347" s="36">
        <f t="shared" si="6"/>
        <v>0.89812800000000004</v>
      </c>
      <c r="U347" s="36">
        <f t="shared" si="7"/>
        <v>4.0914720000000004</v>
      </c>
    </row>
    <row r="348" spans="1:21" ht="13" customHeight="1">
      <c r="A348" t="s">
        <v>80</v>
      </c>
      <c r="B348" t="s">
        <v>322</v>
      </c>
      <c r="C348" t="s">
        <v>323</v>
      </c>
      <c r="D348" t="s">
        <v>324</v>
      </c>
      <c r="E348" t="s">
        <v>56</v>
      </c>
      <c r="F348" t="s">
        <v>84</v>
      </c>
      <c r="G348" t="s">
        <v>325</v>
      </c>
      <c r="H348" t="s">
        <v>358</v>
      </c>
      <c r="I348" t="s">
        <v>60</v>
      </c>
      <c r="K348" s="34">
        <v>1</v>
      </c>
      <c r="L348" s="34">
        <v>0</v>
      </c>
      <c r="M348" s="34">
        <v>1</v>
      </c>
      <c r="N348" s="35">
        <v>9.99</v>
      </c>
      <c r="O348" s="35">
        <v>0</v>
      </c>
      <c r="P348" s="35">
        <v>9.99</v>
      </c>
      <c r="Q348" s="35">
        <v>9.99</v>
      </c>
      <c r="R348" s="35">
        <v>-1.5984</v>
      </c>
      <c r="S348" s="35">
        <v>8.3916000000000004</v>
      </c>
      <c r="T348" s="36">
        <f t="shared" si="6"/>
        <v>1.5104880000000001</v>
      </c>
      <c r="U348" s="36">
        <f t="shared" si="7"/>
        <v>6.8811119999999999</v>
      </c>
    </row>
    <row r="349" spans="1:21" ht="13" customHeight="1">
      <c r="A349" t="s">
        <v>80</v>
      </c>
      <c r="B349" t="s">
        <v>322</v>
      </c>
      <c r="C349" t="s">
        <v>323</v>
      </c>
      <c r="D349" t="s">
        <v>324</v>
      </c>
      <c r="E349" t="s">
        <v>56</v>
      </c>
      <c r="F349" t="s">
        <v>84</v>
      </c>
      <c r="G349" t="s">
        <v>325</v>
      </c>
      <c r="H349" t="s">
        <v>363</v>
      </c>
      <c r="I349" t="s">
        <v>60</v>
      </c>
      <c r="K349" s="34">
        <v>1</v>
      </c>
      <c r="L349" s="34">
        <v>0</v>
      </c>
      <c r="M349" s="34">
        <v>1</v>
      </c>
      <c r="N349" s="35">
        <v>9.99</v>
      </c>
      <c r="O349" s="35">
        <v>0</v>
      </c>
      <c r="P349" s="35">
        <v>9.99</v>
      </c>
      <c r="Q349" s="35">
        <v>9.99</v>
      </c>
      <c r="R349" s="35">
        <v>-1.5984</v>
      </c>
      <c r="S349" s="35">
        <v>8.3916000000000004</v>
      </c>
      <c r="T349" s="36">
        <f t="shared" si="6"/>
        <v>1.5104880000000001</v>
      </c>
      <c r="U349" s="36">
        <f t="shared" si="7"/>
        <v>6.8811119999999999</v>
      </c>
    </row>
    <row r="350" spans="1:21" ht="13" customHeight="1">
      <c r="A350" t="s">
        <v>80</v>
      </c>
      <c r="B350" t="s">
        <v>322</v>
      </c>
      <c r="C350" t="s">
        <v>323</v>
      </c>
      <c r="D350" t="s">
        <v>324</v>
      </c>
      <c r="E350" t="s">
        <v>56</v>
      </c>
      <c r="F350" t="s">
        <v>84</v>
      </c>
      <c r="G350" t="s">
        <v>325</v>
      </c>
      <c r="H350" t="s">
        <v>366</v>
      </c>
      <c r="I350" t="s">
        <v>60</v>
      </c>
      <c r="K350" s="34">
        <v>1</v>
      </c>
      <c r="L350" s="34">
        <v>0</v>
      </c>
      <c r="M350" s="34">
        <v>1</v>
      </c>
      <c r="N350" s="35">
        <v>8.99</v>
      </c>
      <c r="O350" s="35">
        <v>0</v>
      </c>
      <c r="P350" s="35">
        <v>8.99</v>
      </c>
      <c r="Q350" s="35">
        <v>8.99</v>
      </c>
      <c r="R350" s="35">
        <v>-1.4383999999999999</v>
      </c>
      <c r="S350" s="35">
        <v>7.5515999999999996</v>
      </c>
      <c r="T350" s="36">
        <f t="shared" si="6"/>
        <v>1.3592879999999998</v>
      </c>
      <c r="U350" s="36">
        <f t="shared" si="7"/>
        <v>6.1923119999999994</v>
      </c>
    </row>
    <row r="351" spans="1:21" ht="13" customHeight="1">
      <c r="A351" t="s">
        <v>80</v>
      </c>
      <c r="B351" t="s">
        <v>336</v>
      </c>
      <c r="C351" t="s">
        <v>323</v>
      </c>
      <c r="D351" t="s">
        <v>324</v>
      </c>
      <c r="E351" t="s">
        <v>56</v>
      </c>
      <c r="F351" t="s">
        <v>57</v>
      </c>
      <c r="G351" t="s">
        <v>337</v>
      </c>
      <c r="H351" t="s">
        <v>374</v>
      </c>
      <c r="I351" t="s">
        <v>60</v>
      </c>
      <c r="K351" s="34">
        <v>1</v>
      </c>
      <c r="L351" s="34">
        <v>0</v>
      </c>
      <c r="M351" s="34">
        <v>1</v>
      </c>
      <c r="N351" s="35">
        <v>6.99</v>
      </c>
      <c r="O351" s="35">
        <v>0</v>
      </c>
      <c r="P351" s="35">
        <v>6.99</v>
      </c>
      <c r="Q351" s="35">
        <v>6.99</v>
      </c>
      <c r="R351" s="35">
        <v>-1.1184000000000001</v>
      </c>
      <c r="S351" s="35">
        <v>5.8715999999999999</v>
      </c>
      <c r="T351" s="36">
        <f t="shared" si="6"/>
        <v>1.056888</v>
      </c>
      <c r="U351" s="36">
        <f t="shared" si="7"/>
        <v>4.8147120000000001</v>
      </c>
    </row>
    <row r="352" spans="1:21" ht="13" customHeight="1">
      <c r="A352" t="s">
        <v>80</v>
      </c>
      <c r="B352" t="s">
        <v>322</v>
      </c>
      <c r="C352" t="s">
        <v>323</v>
      </c>
      <c r="D352" t="s">
        <v>324</v>
      </c>
      <c r="E352" t="s">
        <v>56</v>
      </c>
      <c r="F352" t="s">
        <v>84</v>
      </c>
      <c r="G352" t="s">
        <v>325</v>
      </c>
      <c r="H352" t="s">
        <v>378</v>
      </c>
      <c r="I352" t="s">
        <v>60</v>
      </c>
      <c r="K352" s="34">
        <v>1</v>
      </c>
      <c r="L352" s="34">
        <v>0</v>
      </c>
      <c r="M352" s="34">
        <v>1</v>
      </c>
      <c r="N352" s="35">
        <v>9.99</v>
      </c>
      <c r="O352" s="35">
        <v>0</v>
      </c>
      <c r="P352" s="35">
        <v>9.99</v>
      </c>
      <c r="Q352" s="35">
        <v>9.99</v>
      </c>
      <c r="R352" s="35">
        <v>-1.5984</v>
      </c>
      <c r="S352" s="35">
        <v>8.3916000000000004</v>
      </c>
      <c r="T352" s="36">
        <f t="shared" si="6"/>
        <v>1.5104880000000001</v>
      </c>
      <c r="U352" s="36">
        <f t="shared" si="7"/>
        <v>6.8811119999999999</v>
      </c>
    </row>
    <row r="353" spans="1:21" ht="13" customHeight="1">
      <c r="A353" t="s">
        <v>80</v>
      </c>
      <c r="B353" t="s">
        <v>336</v>
      </c>
      <c r="C353" t="s">
        <v>323</v>
      </c>
      <c r="D353" t="s">
        <v>324</v>
      </c>
      <c r="E353" t="s">
        <v>56</v>
      </c>
      <c r="F353" t="s">
        <v>57</v>
      </c>
      <c r="G353" t="s">
        <v>337</v>
      </c>
      <c r="H353" t="s">
        <v>398</v>
      </c>
      <c r="I353" t="s">
        <v>60</v>
      </c>
      <c r="K353" s="34">
        <v>1</v>
      </c>
      <c r="L353" s="34">
        <v>0</v>
      </c>
      <c r="M353" s="34">
        <v>1</v>
      </c>
      <c r="N353" s="35">
        <v>6.64</v>
      </c>
      <c r="O353" s="35">
        <v>0</v>
      </c>
      <c r="P353" s="35">
        <v>6.64</v>
      </c>
      <c r="Q353" s="35">
        <v>6.64</v>
      </c>
      <c r="R353" s="35">
        <v>-1.0624</v>
      </c>
      <c r="S353" s="35">
        <v>5.5776000000000003</v>
      </c>
      <c r="T353" s="36">
        <f t="shared" si="6"/>
        <v>1.003968</v>
      </c>
      <c r="U353" s="36">
        <f t="shared" si="7"/>
        <v>4.5736319999999999</v>
      </c>
    </row>
    <row r="354" spans="1:21" ht="13" customHeight="1">
      <c r="A354" t="s">
        <v>80</v>
      </c>
      <c r="B354" t="s">
        <v>322</v>
      </c>
      <c r="C354" t="s">
        <v>323</v>
      </c>
      <c r="D354" t="s">
        <v>324</v>
      </c>
      <c r="E354" t="s">
        <v>56</v>
      </c>
      <c r="F354" t="s">
        <v>84</v>
      </c>
      <c r="G354" t="s">
        <v>325</v>
      </c>
      <c r="H354" t="s">
        <v>398</v>
      </c>
      <c r="I354" t="s">
        <v>60</v>
      </c>
      <c r="K354" s="34">
        <v>1</v>
      </c>
      <c r="L354" s="34">
        <v>0</v>
      </c>
      <c r="M354" s="34">
        <v>1</v>
      </c>
      <c r="N354" s="35">
        <v>9.49</v>
      </c>
      <c r="O354" s="35">
        <v>0</v>
      </c>
      <c r="P354" s="35">
        <v>9.49</v>
      </c>
      <c r="Q354" s="35">
        <v>9.49</v>
      </c>
      <c r="R354" s="35">
        <v>-1.5184</v>
      </c>
      <c r="S354" s="35">
        <v>7.9715999999999996</v>
      </c>
      <c r="T354" s="36">
        <f t="shared" si="6"/>
        <v>1.4348879999999999</v>
      </c>
      <c r="U354" s="36">
        <f t="shared" si="7"/>
        <v>6.5367119999999996</v>
      </c>
    </row>
    <row r="355" spans="1:21" ht="13" customHeight="1">
      <c r="A355" t="s">
        <v>80</v>
      </c>
      <c r="B355" t="s">
        <v>322</v>
      </c>
      <c r="C355" t="s">
        <v>323</v>
      </c>
      <c r="D355" t="s">
        <v>324</v>
      </c>
      <c r="E355" t="s">
        <v>56</v>
      </c>
      <c r="F355" t="s">
        <v>84</v>
      </c>
      <c r="G355" t="s">
        <v>325</v>
      </c>
      <c r="H355" t="s">
        <v>398</v>
      </c>
      <c r="I355" t="s">
        <v>60</v>
      </c>
      <c r="K355" s="34">
        <v>1</v>
      </c>
      <c r="L355" s="34">
        <v>0</v>
      </c>
      <c r="M355" s="34">
        <v>1</v>
      </c>
      <c r="N355" s="35">
        <v>9.49</v>
      </c>
      <c r="O355" s="35">
        <v>0</v>
      </c>
      <c r="P355" s="35">
        <v>9.49</v>
      </c>
      <c r="Q355" s="35">
        <v>9.49</v>
      </c>
      <c r="R355" s="35">
        <v>-1.5184</v>
      </c>
      <c r="S355" s="35">
        <v>7.9715999999999996</v>
      </c>
      <c r="T355" s="36">
        <f t="shared" si="6"/>
        <v>1.4348879999999999</v>
      </c>
      <c r="U355" s="36">
        <f t="shared" si="7"/>
        <v>6.5367119999999996</v>
      </c>
    </row>
    <row r="356" spans="1:21" ht="13" customHeight="1">
      <c r="A356" t="s">
        <v>52</v>
      </c>
      <c r="B356" t="s">
        <v>62</v>
      </c>
      <c r="C356" t="s">
        <v>63</v>
      </c>
      <c r="D356" t="s">
        <v>64</v>
      </c>
      <c r="E356" t="s">
        <v>56</v>
      </c>
      <c r="F356" t="s">
        <v>57</v>
      </c>
      <c r="G356" t="s">
        <v>65</v>
      </c>
      <c r="H356" t="s">
        <v>59</v>
      </c>
      <c r="I356" t="s">
        <v>60</v>
      </c>
      <c r="J356" t="s">
        <v>66</v>
      </c>
      <c r="K356" s="34">
        <v>1</v>
      </c>
      <c r="L356" s="34">
        <v>0</v>
      </c>
      <c r="M356" s="34">
        <v>1</v>
      </c>
      <c r="N356" s="35">
        <v>3.8794</v>
      </c>
      <c r="O356" s="35">
        <v>0</v>
      </c>
      <c r="P356" s="35">
        <v>3.8794</v>
      </c>
      <c r="Q356" s="35">
        <v>3.8794</v>
      </c>
      <c r="R356" s="35">
        <v>-0.62070400000000003</v>
      </c>
      <c r="S356" s="35">
        <v>3.258696</v>
      </c>
      <c r="T356" s="36">
        <f t="shared" si="6"/>
        <v>0.58656527999999997</v>
      </c>
      <c r="U356" s="36">
        <f t="shared" si="7"/>
        <v>2.6721307200000002</v>
      </c>
    </row>
    <row r="357" spans="1:21" ht="13" customHeight="1">
      <c r="A357" t="s">
        <v>52</v>
      </c>
      <c r="B357" t="s">
        <v>62</v>
      </c>
      <c r="C357" t="s">
        <v>63</v>
      </c>
      <c r="D357" t="s">
        <v>64</v>
      </c>
      <c r="E357" t="s">
        <v>56</v>
      </c>
      <c r="F357" t="s">
        <v>57</v>
      </c>
      <c r="G357" t="s">
        <v>65</v>
      </c>
      <c r="H357" t="s">
        <v>59</v>
      </c>
      <c r="I357" t="s">
        <v>60</v>
      </c>
      <c r="K357" s="34">
        <v>1</v>
      </c>
      <c r="L357" s="34">
        <v>0</v>
      </c>
      <c r="M357" s="34">
        <v>1</v>
      </c>
      <c r="N357" s="35">
        <v>3.8778999999999999</v>
      </c>
      <c r="O357" s="35">
        <v>0</v>
      </c>
      <c r="P357" s="35">
        <v>3.8778999999999999</v>
      </c>
      <c r="Q357" s="35">
        <v>3.8778999999999999</v>
      </c>
      <c r="R357" s="35">
        <v>-0.62046400000000002</v>
      </c>
      <c r="S357" s="35">
        <v>3.2574360000000002</v>
      </c>
      <c r="T357" s="36">
        <f t="shared" si="6"/>
        <v>0.58633848</v>
      </c>
      <c r="U357" s="36">
        <f t="shared" si="7"/>
        <v>2.67109752</v>
      </c>
    </row>
    <row r="358" spans="1:21" ht="13" customHeight="1">
      <c r="A358" t="s">
        <v>52</v>
      </c>
      <c r="B358" t="s">
        <v>62</v>
      </c>
      <c r="C358" t="s">
        <v>63</v>
      </c>
      <c r="D358" t="s">
        <v>64</v>
      </c>
      <c r="E358" t="s">
        <v>56</v>
      </c>
      <c r="F358" t="s">
        <v>57</v>
      </c>
      <c r="G358" t="s">
        <v>65</v>
      </c>
      <c r="H358" t="s">
        <v>59</v>
      </c>
      <c r="I358" t="s">
        <v>60</v>
      </c>
      <c r="K358" s="34">
        <v>1</v>
      </c>
      <c r="L358" s="34">
        <v>0</v>
      </c>
      <c r="M358" s="34">
        <v>1</v>
      </c>
      <c r="N358" s="35">
        <v>3.8778999999999999</v>
      </c>
      <c r="O358" s="35">
        <v>0</v>
      </c>
      <c r="P358" s="35">
        <v>3.8778999999999999</v>
      </c>
      <c r="Q358" s="35">
        <v>3.8778999999999999</v>
      </c>
      <c r="R358" s="35">
        <v>-0.62046400000000002</v>
      </c>
      <c r="S358" s="35">
        <v>3.2574360000000002</v>
      </c>
      <c r="T358" s="36">
        <f t="shared" si="6"/>
        <v>0.58633848</v>
      </c>
      <c r="U358" s="36">
        <f t="shared" si="7"/>
        <v>2.67109752</v>
      </c>
    </row>
    <row r="359" spans="1:21" ht="13" customHeight="1">
      <c r="A359" t="s">
        <v>52</v>
      </c>
      <c r="B359" t="s">
        <v>62</v>
      </c>
      <c r="C359" t="s">
        <v>63</v>
      </c>
      <c r="D359" t="s">
        <v>64</v>
      </c>
      <c r="E359" t="s">
        <v>56</v>
      </c>
      <c r="F359" t="s">
        <v>57</v>
      </c>
      <c r="G359" t="s">
        <v>65</v>
      </c>
      <c r="H359" t="s">
        <v>59</v>
      </c>
      <c r="I359" t="s">
        <v>60</v>
      </c>
      <c r="K359" s="34">
        <v>1</v>
      </c>
      <c r="L359" s="34">
        <v>0</v>
      </c>
      <c r="M359" s="34">
        <v>1</v>
      </c>
      <c r="N359" s="35">
        <v>3.8778999999999999</v>
      </c>
      <c r="O359" s="35">
        <v>0</v>
      </c>
      <c r="P359" s="35">
        <v>3.8778999999999999</v>
      </c>
      <c r="Q359" s="35">
        <v>3.8778999999999999</v>
      </c>
      <c r="R359" s="35">
        <v>-0.62046400000000002</v>
      </c>
      <c r="S359" s="35">
        <v>3.2574360000000002</v>
      </c>
      <c r="T359" s="36">
        <f t="shared" si="6"/>
        <v>0.58633848</v>
      </c>
      <c r="U359" s="36">
        <f t="shared" si="7"/>
        <v>2.67109752</v>
      </c>
    </row>
    <row r="360" spans="1:21" ht="13" customHeight="1">
      <c r="A360" t="s">
        <v>52</v>
      </c>
      <c r="B360" t="s">
        <v>62</v>
      </c>
      <c r="C360" t="s">
        <v>63</v>
      </c>
      <c r="D360" t="s">
        <v>64</v>
      </c>
      <c r="E360" t="s">
        <v>56</v>
      </c>
      <c r="F360" t="s">
        <v>57</v>
      </c>
      <c r="G360" t="s">
        <v>65</v>
      </c>
      <c r="H360" t="s">
        <v>59</v>
      </c>
      <c r="I360" t="s">
        <v>60</v>
      </c>
      <c r="K360" s="34">
        <v>1</v>
      </c>
      <c r="L360" s="34">
        <v>0</v>
      </c>
      <c r="M360" s="34">
        <v>1</v>
      </c>
      <c r="N360" s="35">
        <v>3.8778999999999999</v>
      </c>
      <c r="O360" s="35">
        <v>0</v>
      </c>
      <c r="P360" s="35">
        <v>3.8778999999999999</v>
      </c>
      <c r="Q360" s="35">
        <v>3.8778999999999999</v>
      </c>
      <c r="R360" s="35">
        <v>-0.62046400000000002</v>
      </c>
      <c r="S360" s="35">
        <v>3.2574360000000002</v>
      </c>
      <c r="T360" s="36">
        <f t="shared" si="6"/>
        <v>0.58633848</v>
      </c>
      <c r="U360" s="36">
        <f t="shared" si="7"/>
        <v>2.67109752</v>
      </c>
    </row>
    <row r="361" spans="1:21" ht="13" customHeight="1">
      <c r="A361" t="s">
        <v>52</v>
      </c>
      <c r="B361" t="s">
        <v>62</v>
      </c>
      <c r="C361" t="s">
        <v>63</v>
      </c>
      <c r="D361" t="s">
        <v>64</v>
      </c>
      <c r="E361" t="s">
        <v>56</v>
      </c>
      <c r="F361" t="s">
        <v>57</v>
      </c>
      <c r="G361" t="s">
        <v>65</v>
      </c>
      <c r="H361" t="s">
        <v>59</v>
      </c>
      <c r="I361" t="s">
        <v>60</v>
      </c>
      <c r="K361" s="34">
        <v>1</v>
      </c>
      <c r="L361" s="34">
        <v>0</v>
      </c>
      <c r="M361" s="34">
        <v>1</v>
      </c>
      <c r="N361" s="35">
        <v>3.8778999999999999</v>
      </c>
      <c r="O361" s="35">
        <v>0</v>
      </c>
      <c r="P361" s="35">
        <v>3.8778999999999999</v>
      </c>
      <c r="Q361" s="35">
        <v>3.8778999999999999</v>
      </c>
      <c r="R361" s="35">
        <v>-0.62046400000000002</v>
      </c>
      <c r="S361" s="35">
        <v>3.2574360000000002</v>
      </c>
      <c r="T361" s="36">
        <f t="shared" si="6"/>
        <v>0.58633848</v>
      </c>
      <c r="U361" s="36">
        <f t="shared" si="7"/>
        <v>2.67109752</v>
      </c>
    </row>
    <row r="362" spans="1:21" ht="13" customHeight="1">
      <c r="A362" t="s">
        <v>52</v>
      </c>
      <c r="B362" t="s">
        <v>62</v>
      </c>
      <c r="C362" t="s">
        <v>63</v>
      </c>
      <c r="D362" t="s">
        <v>64</v>
      </c>
      <c r="E362" t="s">
        <v>56</v>
      </c>
      <c r="F362" t="s">
        <v>57</v>
      </c>
      <c r="G362" t="s">
        <v>65</v>
      </c>
      <c r="H362" t="s">
        <v>59</v>
      </c>
      <c r="I362" t="s">
        <v>60</v>
      </c>
      <c r="K362" s="34">
        <v>1</v>
      </c>
      <c r="L362" s="34">
        <v>0</v>
      </c>
      <c r="M362" s="34">
        <v>1</v>
      </c>
      <c r="N362" s="35">
        <v>3.8794</v>
      </c>
      <c r="O362" s="35">
        <v>0</v>
      </c>
      <c r="P362" s="35">
        <v>3.8794</v>
      </c>
      <c r="Q362" s="35">
        <v>3.8794</v>
      </c>
      <c r="R362" s="35">
        <v>-0.62070400000000003</v>
      </c>
      <c r="S362" s="35">
        <v>3.258696</v>
      </c>
      <c r="T362" s="36">
        <f t="shared" si="6"/>
        <v>0.58656527999999997</v>
      </c>
      <c r="U362" s="36">
        <f t="shared" si="7"/>
        <v>2.6721307200000002</v>
      </c>
    </row>
    <row r="363" spans="1:21" ht="13" customHeight="1">
      <c r="A363" t="s">
        <v>52</v>
      </c>
      <c r="B363" t="s">
        <v>62</v>
      </c>
      <c r="C363" t="s">
        <v>63</v>
      </c>
      <c r="D363" t="s">
        <v>64</v>
      </c>
      <c r="E363" t="s">
        <v>56</v>
      </c>
      <c r="F363" t="s">
        <v>57</v>
      </c>
      <c r="G363" t="s">
        <v>65</v>
      </c>
      <c r="H363" t="s">
        <v>75</v>
      </c>
      <c r="I363" t="s">
        <v>60</v>
      </c>
      <c r="K363" s="34">
        <v>1</v>
      </c>
      <c r="L363" s="34">
        <v>0</v>
      </c>
      <c r="M363" s="34">
        <v>1</v>
      </c>
      <c r="N363" s="35">
        <v>4.6399999999999997</v>
      </c>
      <c r="O363" s="35">
        <v>0</v>
      </c>
      <c r="P363" s="35">
        <v>4.6399999999999997</v>
      </c>
      <c r="Q363" s="35">
        <v>4.6399999999999997</v>
      </c>
      <c r="R363" s="35">
        <v>-0.74239999999999995</v>
      </c>
      <c r="S363" s="35">
        <v>3.8976000000000002</v>
      </c>
      <c r="T363" s="36">
        <f t="shared" si="6"/>
        <v>0.70156799999999997</v>
      </c>
      <c r="U363" s="36">
        <f t="shared" si="7"/>
        <v>3.1960320000000002</v>
      </c>
    </row>
    <row r="364" spans="1:21" ht="13" customHeight="1">
      <c r="A364" t="s">
        <v>52</v>
      </c>
      <c r="B364" t="s">
        <v>62</v>
      </c>
      <c r="C364" t="s">
        <v>63</v>
      </c>
      <c r="D364" t="s">
        <v>64</v>
      </c>
      <c r="E364" t="s">
        <v>56</v>
      </c>
      <c r="F364" t="s">
        <v>57</v>
      </c>
      <c r="G364" t="s">
        <v>65</v>
      </c>
      <c r="H364" t="s">
        <v>76</v>
      </c>
      <c r="I364" t="s">
        <v>60</v>
      </c>
      <c r="J364" t="s">
        <v>66</v>
      </c>
      <c r="K364" s="34">
        <v>1</v>
      </c>
      <c r="L364" s="34">
        <v>0</v>
      </c>
      <c r="M364" s="34">
        <v>1</v>
      </c>
      <c r="N364" s="35">
        <v>4.76</v>
      </c>
      <c r="O364" s="35">
        <v>0</v>
      </c>
      <c r="P364" s="35">
        <v>4.76</v>
      </c>
      <c r="Q364" s="35">
        <v>4.76</v>
      </c>
      <c r="R364" s="35">
        <v>-0.76160000000000005</v>
      </c>
      <c r="S364" s="35">
        <v>3.9984000000000002</v>
      </c>
      <c r="T364" s="36">
        <f t="shared" si="6"/>
        <v>0.71971200000000002</v>
      </c>
      <c r="U364" s="36">
        <f t="shared" si="7"/>
        <v>3.2786880000000003</v>
      </c>
    </row>
    <row r="365" spans="1:21" ht="13" customHeight="1">
      <c r="A365" t="s">
        <v>52</v>
      </c>
      <c r="B365" t="s">
        <v>62</v>
      </c>
      <c r="C365" t="s">
        <v>63</v>
      </c>
      <c r="D365" t="s">
        <v>64</v>
      </c>
      <c r="E365" t="s">
        <v>56</v>
      </c>
      <c r="F365" t="s">
        <v>57</v>
      </c>
      <c r="G365" t="s">
        <v>65</v>
      </c>
      <c r="H365" t="s">
        <v>77</v>
      </c>
      <c r="I365" t="s">
        <v>60</v>
      </c>
      <c r="K365" s="34">
        <v>1</v>
      </c>
      <c r="L365" s="34">
        <v>0</v>
      </c>
      <c r="M365" s="34">
        <v>1</v>
      </c>
      <c r="N365" s="35">
        <v>4.76</v>
      </c>
      <c r="O365" s="35">
        <v>0</v>
      </c>
      <c r="P365" s="35">
        <v>4.76</v>
      </c>
      <c r="Q365" s="35">
        <v>4.76</v>
      </c>
      <c r="R365" s="35">
        <v>-0.76160000000000005</v>
      </c>
      <c r="S365" s="35">
        <v>3.9984000000000002</v>
      </c>
      <c r="T365" s="36">
        <f t="shared" si="6"/>
        <v>0.71971200000000002</v>
      </c>
      <c r="U365" s="36">
        <f t="shared" si="7"/>
        <v>3.2786880000000003</v>
      </c>
    </row>
    <row r="366" spans="1:21" ht="13" customHeight="1">
      <c r="A366" t="s">
        <v>52</v>
      </c>
      <c r="B366" t="s">
        <v>62</v>
      </c>
      <c r="C366" t="s">
        <v>63</v>
      </c>
      <c r="D366" t="s">
        <v>64</v>
      </c>
      <c r="E366" t="s">
        <v>56</v>
      </c>
      <c r="F366" t="s">
        <v>57</v>
      </c>
      <c r="G366" t="s">
        <v>65</v>
      </c>
      <c r="H366" t="s">
        <v>78</v>
      </c>
      <c r="I366" t="s">
        <v>60</v>
      </c>
      <c r="K366" s="34">
        <v>1</v>
      </c>
      <c r="L366" s="34">
        <v>0</v>
      </c>
      <c r="M366" s="34">
        <v>1</v>
      </c>
      <c r="N366" s="35">
        <v>4.5199999999999996</v>
      </c>
      <c r="O366" s="35">
        <v>0</v>
      </c>
      <c r="P366" s="35">
        <v>4.5199999999999996</v>
      </c>
      <c r="Q366" s="35">
        <v>4.5199999999999996</v>
      </c>
      <c r="R366" s="35">
        <v>-0.72319999999999995</v>
      </c>
      <c r="S366" s="35">
        <v>3.7968000000000002</v>
      </c>
      <c r="T366" s="36">
        <f t="shared" si="6"/>
        <v>0.68342400000000003</v>
      </c>
      <c r="U366" s="36">
        <f t="shared" si="7"/>
        <v>3.1133760000000001</v>
      </c>
    </row>
    <row r="367" spans="1:21" ht="13" customHeight="1">
      <c r="A367" t="s">
        <v>52</v>
      </c>
      <c r="B367" t="s">
        <v>62</v>
      </c>
      <c r="C367" t="s">
        <v>63</v>
      </c>
      <c r="D367" t="s">
        <v>64</v>
      </c>
      <c r="E367" t="s">
        <v>56</v>
      </c>
      <c r="F367" t="s">
        <v>57</v>
      </c>
      <c r="G367" t="s">
        <v>65</v>
      </c>
      <c r="H367" t="s">
        <v>79</v>
      </c>
      <c r="I367" t="s">
        <v>60</v>
      </c>
      <c r="K367" s="34">
        <v>1</v>
      </c>
      <c r="L367" s="34">
        <v>0</v>
      </c>
      <c r="M367" s="34">
        <v>1</v>
      </c>
      <c r="N367" s="35">
        <v>3.99</v>
      </c>
      <c r="O367" s="35">
        <v>0</v>
      </c>
      <c r="P367" s="35">
        <v>3.99</v>
      </c>
      <c r="Q367" s="35">
        <v>3.99</v>
      </c>
      <c r="R367" s="35">
        <v>-0.63839999999999997</v>
      </c>
      <c r="S367" s="35">
        <v>3.3515999999999999</v>
      </c>
      <c r="T367" s="36">
        <f t="shared" si="6"/>
        <v>0.60328799999999994</v>
      </c>
      <c r="U367" s="36">
        <f t="shared" si="7"/>
        <v>2.7483119999999999</v>
      </c>
    </row>
    <row r="368" spans="1:21" ht="13" customHeight="1">
      <c r="A368" t="s">
        <v>80</v>
      </c>
      <c r="B368" t="s">
        <v>137</v>
      </c>
      <c r="C368" t="s">
        <v>138</v>
      </c>
      <c r="D368" t="s">
        <v>139</v>
      </c>
      <c r="E368" t="s">
        <v>56</v>
      </c>
      <c r="F368" t="s">
        <v>57</v>
      </c>
      <c r="G368" t="s">
        <v>140</v>
      </c>
      <c r="H368" t="s">
        <v>59</v>
      </c>
      <c r="I368" t="s">
        <v>60</v>
      </c>
      <c r="K368" s="34">
        <v>1</v>
      </c>
      <c r="L368" s="34">
        <v>0</v>
      </c>
      <c r="M368" s="34">
        <v>1</v>
      </c>
      <c r="N368" s="35">
        <v>5.66425</v>
      </c>
      <c r="O368" s="35">
        <v>0</v>
      </c>
      <c r="P368" s="35">
        <v>5.66425</v>
      </c>
      <c r="Q368" s="35">
        <v>5.66425</v>
      </c>
      <c r="R368" s="35">
        <v>-0.79299500000000001</v>
      </c>
      <c r="S368" s="35">
        <v>4.8712549999999997</v>
      </c>
      <c r="T368" s="36">
        <f t="shared" si="6"/>
        <v>0.87682589999999994</v>
      </c>
      <c r="U368" s="36">
        <f t="shared" si="7"/>
        <v>3.9944290999999996</v>
      </c>
    </row>
    <row r="369" spans="1:21" ht="13" customHeight="1">
      <c r="A369" t="s">
        <v>80</v>
      </c>
      <c r="B369" t="s">
        <v>137</v>
      </c>
      <c r="C369" t="s">
        <v>138</v>
      </c>
      <c r="D369" t="s">
        <v>139</v>
      </c>
      <c r="E369" t="s">
        <v>56</v>
      </c>
      <c r="F369" t="s">
        <v>57</v>
      </c>
      <c r="G369" t="s">
        <v>140</v>
      </c>
      <c r="H369" t="s">
        <v>59</v>
      </c>
      <c r="I369" t="s">
        <v>60</v>
      </c>
      <c r="K369" s="34">
        <v>1</v>
      </c>
      <c r="L369" s="34">
        <v>0</v>
      </c>
      <c r="M369" s="34">
        <v>1</v>
      </c>
      <c r="N369" s="35">
        <v>5.66425</v>
      </c>
      <c r="O369" s="35">
        <v>0</v>
      </c>
      <c r="P369" s="35">
        <v>5.66425</v>
      </c>
      <c r="Q369" s="35">
        <v>5.66425</v>
      </c>
      <c r="R369" s="35">
        <v>-0.79299500000000001</v>
      </c>
      <c r="S369" s="35">
        <v>4.8712549999999997</v>
      </c>
      <c r="T369" s="36">
        <f t="shared" si="6"/>
        <v>0.87682589999999994</v>
      </c>
      <c r="U369" s="36">
        <f t="shared" si="7"/>
        <v>3.9944290999999996</v>
      </c>
    </row>
    <row r="370" spans="1:21" ht="13" customHeight="1">
      <c r="A370" t="s">
        <v>80</v>
      </c>
      <c r="B370" t="s">
        <v>142</v>
      </c>
      <c r="C370" t="s">
        <v>143</v>
      </c>
      <c r="D370" t="s">
        <v>144</v>
      </c>
      <c r="E370" t="s">
        <v>98</v>
      </c>
      <c r="F370" t="s">
        <v>84</v>
      </c>
      <c r="G370" t="s">
        <v>145</v>
      </c>
      <c r="H370" t="s">
        <v>59</v>
      </c>
      <c r="I370" t="s">
        <v>60</v>
      </c>
      <c r="J370" t="s">
        <v>146</v>
      </c>
      <c r="K370" s="34">
        <v>1</v>
      </c>
      <c r="L370" s="34">
        <v>0</v>
      </c>
      <c r="M370" s="34">
        <v>1</v>
      </c>
      <c r="N370" s="35">
        <v>2.8494999999999999</v>
      </c>
      <c r="O370" s="35">
        <v>0</v>
      </c>
      <c r="P370" s="35">
        <v>2.8494999999999999</v>
      </c>
      <c r="Q370" s="35">
        <v>2.8494999999999999</v>
      </c>
      <c r="R370" s="35">
        <v>-0.45591999999999999</v>
      </c>
      <c r="S370" s="35">
        <v>2.39358</v>
      </c>
      <c r="T370" s="36">
        <f t="shared" si="6"/>
        <v>0.43084440000000002</v>
      </c>
      <c r="U370" s="36">
        <f t="shared" si="7"/>
        <v>1.9627356</v>
      </c>
    </row>
    <row r="371" spans="1:21" ht="13" customHeight="1">
      <c r="A371" t="s">
        <v>80</v>
      </c>
      <c r="B371" t="s">
        <v>273</v>
      </c>
      <c r="C371" t="s">
        <v>143</v>
      </c>
      <c r="D371" t="s">
        <v>274</v>
      </c>
      <c r="E371" t="s">
        <v>56</v>
      </c>
      <c r="F371" t="s">
        <v>84</v>
      </c>
      <c r="G371" t="s">
        <v>275</v>
      </c>
      <c r="H371" t="s">
        <v>59</v>
      </c>
      <c r="I371" t="s">
        <v>60</v>
      </c>
      <c r="K371" s="34">
        <v>1</v>
      </c>
      <c r="L371" s="34">
        <v>0</v>
      </c>
      <c r="M371" s="34">
        <v>1</v>
      </c>
      <c r="N371" s="35">
        <v>7.2926000000000002</v>
      </c>
      <c r="O371" s="35">
        <v>0</v>
      </c>
      <c r="P371" s="35">
        <v>7.2926000000000002</v>
      </c>
      <c r="Q371" s="35">
        <v>7.2926000000000002</v>
      </c>
      <c r="R371" s="35">
        <v>-1.1668160000000001</v>
      </c>
      <c r="S371" s="35">
        <v>6.1257840000000003</v>
      </c>
      <c r="T371" s="36">
        <f t="shared" si="6"/>
        <v>1.1026411199999999</v>
      </c>
      <c r="U371" s="36">
        <f t="shared" si="7"/>
        <v>5.02314288</v>
      </c>
    </row>
    <row r="372" spans="1:21" ht="13" customHeight="1">
      <c r="A372" t="s">
        <v>80</v>
      </c>
      <c r="B372" t="s">
        <v>276</v>
      </c>
      <c r="C372" t="s">
        <v>143</v>
      </c>
      <c r="D372" t="s">
        <v>274</v>
      </c>
      <c r="E372" t="s">
        <v>56</v>
      </c>
      <c r="F372" t="s">
        <v>84</v>
      </c>
      <c r="G372" t="s">
        <v>277</v>
      </c>
      <c r="H372" t="s">
        <v>59</v>
      </c>
      <c r="I372" t="s">
        <v>60</v>
      </c>
      <c r="K372" s="34">
        <v>1</v>
      </c>
      <c r="L372" s="34">
        <v>0</v>
      </c>
      <c r="M372" s="34">
        <v>1</v>
      </c>
      <c r="N372" s="35">
        <v>8.109</v>
      </c>
      <c r="O372" s="35">
        <v>0</v>
      </c>
      <c r="P372" s="35">
        <v>8.109</v>
      </c>
      <c r="Q372" s="35">
        <v>8.109</v>
      </c>
      <c r="R372" s="35">
        <v>-1.2974399999999999</v>
      </c>
      <c r="S372" s="35">
        <v>6.8115600000000001</v>
      </c>
      <c r="T372" s="36">
        <f t="shared" ref="T372:T435" si="8">S372*0.18</f>
        <v>1.2260807999999999</v>
      </c>
      <c r="U372" s="36">
        <f t="shared" si="7"/>
        <v>5.5854792</v>
      </c>
    </row>
    <row r="373" spans="1:21" ht="13" customHeight="1">
      <c r="A373" t="s">
        <v>80</v>
      </c>
      <c r="B373" t="s">
        <v>276</v>
      </c>
      <c r="C373" t="s">
        <v>143</v>
      </c>
      <c r="D373" t="s">
        <v>274</v>
      </c>
      <c r="E373" t="s">
        <v>56</v>
      </c>
      <c r="F373" t="s">
        <v>84</v>
      </c>
      <c r="G373" t="s">
        <v>277</v>
      </c>
      <c r="H373" t="s">
        <v>59</v>
      </c>
      <c r="I373" t="s">
        <v>60</v>
      </c>
      <c r="K373" s="34">
        <v>1</v>
      </c>
      <c r="L373" s="34">
        <v>0</v>
      </c>
      <c r="M373" s="34">
        <v>1</v>
      </c>
      <c r="N373" s="35">
        <v>8.109</v>
      </c>
      <c r="O373" s="35">
        <v>0</v>
      </c>
      <c r="P373" s="35">
        <v>8.109</v>
      </c>
      <c r="Q373" s="35">
        <v>8.109</v>
      </c>
      <c r="R373" s="35">
        <v>-1.2974399999999999</v>
      </c>
      <c r="S373" s="35">
        <v>6.8115600000000001</v>
      </c>
      <c r="T373" s="36">
        <f t="shared" si="8"/>
        <v>1.2260807999999999</v>
      </c>
      <c r="U373" s="36">
        <f t="shared" si="7"/>
        <v>5.5854792</v>
      </c>
    </row>
    <row r="374" spans="1:21" ht="13" customHeight="1">
      <c r="A374" t="s">
        <v>80</v>
      </c>
      <c r="B374" t="s">
        <v>200</v>
      </c>
      <c r="C374" t="s">
        <v>143</v>
      </c>
      <c r="D374" t="s">
        <v>201</v>
      </c>
      <c r="E374" t="s">
        <v>56</v>
      </c>
      <c r="F374" t="s">
        <v>57</v>
      </c>
      <c r="G374" t="s">
        <v>202</v>
      </c>
      <c r="H374" t="s">
        <v>76</v>
      </c>
      <c r="I374" t="s">
        <v>60</v>
      </c>
      <c r="J374" t="s">
        <v>203</v>
      </c>
      <c r="K374" s="34">
        <v>1</v>
      </c>
      <c r="L374" s="34">
        <v>0</v>
      </c>
      <c r="M374" s="34">
        <v>1</v>
      </c>
      <c r="N374" s="35">
        <v>6.99</v>
      </c>
      <c r="O374" s="35">
        <v>0</v>
      </c>
      <c r="P374" s="35">
        <v>6.99</v>
      </c>
      <c r="Q374" s="35">
        <v>6.99</v>
      </c>
      <c r="R374" s="35">
        <v>-1.1184000000000001</v>
      </c>
      <c r="S374" s="35">
        <v>5.8715999999999999</v>
      </c>
      <c r="T374" s="36">
        <f t="shared" si="8"/>
        <v>1.056888</v>
      </c>
      <c r="U374" s="36">
        <f t="shared" si="7"/>
        <v>4.8147120000000001</v>
      </c>
    </row>
    <row r="375" spans="1:21" ht="13" customHeight="1">
      <c r="A375" t="s">
        <v>80</v>
      </c>
      <c r="B375" t="s">
        <v>359</v>
      </c>
      <c r="C375" t="s">
        <v>143</v>
      </c>
      <c r="D375" t="s">
        <v>201</v>
      </c>
      <c r="E375" t="s">
        <v>56</v>
      </c>
      <c r="F375" t="s">
        <v>84</v>
      </c>
      <c r="G375" t="s">
        <v>360</v>
      </c>
      <c r="H375" t="s">
        <v>358</v>
      </c>
      <c r="I375" t="s">
        <v>60</v>
      </c>
      <c r="K375" s="34">
        <v>1</v>
      </c>
      <c r="L375" s="34">
        <v>0</v>
      </c>
      <c r="M375" s="34">
        <v>1</v>
      </c>
      <c r="N375" s="35">
        <v>8.49</v>
      </c>
      <c r="O375" s="35">
        <v>0</v>
      </c>
      <c r="P375" s="35">
        <v>8.49</v>
      </c>
      <c r="Q375" s="35">
        <v>8.49</v>
      </c>
      <c r="R375" s="35">
        <v>-1.1886000000000001</v>
      </c>
      <c r="S375" s="35">
        <v>7.3014000000000001</v>
      </c>
      <c r="T375" s="36">
        <f t="shared" si="8"/>
        <v>1.314252</v>
      </c>
      <c r="U375" s="36">
        <f t="shared" si="7"/>
        <v>5.9871480000000004</v>
      </c>
    </row>
    <row r="376" spans="1:21" ht="13" customHeight="1">
      <c r="A376" t="s">
        <v>80</v>
      </c>
      <c r="B376" t="s">
        <v>178</v>
      </c>
      <c r="C376" t="s">
        <v>179</v>
      </c>
      <c r="D376" t="s">
        <v>180</v>
      </c>
      <c r="E376" t="s">
        <v>56</v>
      </c>
      <c r="F376" t="s">
        <v>57</v>
      </c>
      <c r="G376" t="s">
        <v>181</v>
      </c>
      <c r="H376" t="s">
        <v>59</v>
      </c>
      <c r="I376" t="s">
        <v>60</v>
      </c>
      <c r="J376" t="s">
        <v>182</v>
      </c>
      <c r="K376" s="34">
        <v>1</v>
      </c>
      <c r="L376" s="34">
        <v>0</v>
      </c>
      <c r="M376" s="34">
        <v>1</v>
      </c>
      <c r="N376" s="35">
        <v>2.2765</v>
      </c>
      <c r="O376" s="35">
        <v>0</v>
      </c>
      <c r="P376" s="35">
        <v>2.2765</v>
      </c>
      <c r="Q376" s="35">
        <v>2.2765</v>
      </c>
      <c r="R376" s="35">
        <v>-0.36424000000000001</v>
      </c>
      <c r="S376" s="35">
        <v>1.9122600000000001</v>
      </c>
      <c r="T376" s="36">
        <f t="shared" si="8"/>
        <v>0.34420679999999998</v>
      </c>
      <c r="U376" s="36">
        <f t="shared" si="7"/>
        <v>1.5680532</v>
      </c>
    </row>
    <row r="377" spans="1:21" ht="13" customHeight="1">
      <c r="A377" t="s">
        <v>80</v>
      </c>
      <c r="B377" t="s">
        <v>309</v>
      </c>
      <c r="C377" t="s">
        <v>179</v>
      </c>
      <c r="D377" t="s">
        <v>310</v>
      </c>
      <c r="E377" t="s">
        <v>56</v>
      </c>
      <c r="F377" t="s">
        <v>57</v>
      </c>
      <c r="G377" t="s">
        <v>311</v>
      </c>
      <c r="H377" t="s">
        <v>59</v>
      </c>
      <c r="I377" t="s">
        <v>60</v>
      </c>
      <c r="K377" s="34">
        <v>1</v>
      </c>
      <c r="L377" s="34">
        <v>0</v>
      </c>
      <c r="M377" s="34">
        <v>1</v>
      </c>
      <c r="N377" s="35">
        <v>2.2765</v>
      </c>
      <c r="O377" s="35">
        <v>0</v>
      </c>
      <c r="P377" s="35">
        <v>2.2765</v>
      </c>
      <c r="Q377" s="35">
        <v>2.2765</v>
      </c>
      <c r="R377" s="35">
        <v>-0.36424000000000001</v>
      </c>
      <c r="S377" s="35">
        <v>1.9122600000000001</v>
      </c>
      <c r="T377" s="36">
        <f t="shared" si="8"/>
        <v>0.34420679999999998</v>
      </c>
      <c r="U377" s="36">
        <f t="shared" si="7"/>
        <v>1.5680532</v>
      </c>
    </row>
    <row r="378" spans="1:21" ht="13" customHeight="1">
      <c r="A378" t="s">
        <v>80</v>
      </c>
      <c r="B378" t="s">
        <v>309</v>
      </c>
      <c r="C378" t="s">
        <v>179</v>
      </c>
      <c r="D378" t="s">
        <v>310</v>
      </c>
      <c r="E378" t="s">
        <v>56</v>
      </c>
      <c r="F378" t="s">
        <v>57</v>
      </c>
      <c r="G378" t="s">
        <v>311</v>
      </c>
      <c r="H378" t="s">
        <v>59</v>
      </c>
      <c r="I378" t="s">
        <v>60</v>
      </c>
      <c r="K378" s="34">
        <v>1</v>
      </c>
      <c r="L378" s="34">
        <v>0</v>
      </c>
      <c r="M378" s="34">
        <v>1</v>
      </c>
      <c r="N378" s="35">
        <v>2.2765</v>
      </c>
      <c r="O378" s="35">
        <v>0</v>
      </c>
      <c r="P378" s="35">
        <v>2.2765</v>
      </c>
      <c r="Q378" s="35">
        <v>2.2765</v>
      </c>
      <c r="R378" s="35">
        <v>-0.36424000000000001</v>
      </c>
      <c r="S378" s="35">
        <v>1.9122600000000001</v>
      </c>
      <c r="T378" s="36">
        <f t="shared" si="8"/>
        <v>0.34420679999999998</v>
      </c>
      <c r="U378" s="36">
        <f t="shared" si="7"/>
        <v>1.5680532</v>
      </c>
    </row>
    <row r="379" spans="1:21" ht="13" customHeight="1">
      <c r="A379" t="s">
        <v>405</v>
      </c>
      <c r="B379" t="s">
        <v>415</v>
      </c>
      <c r="C379" t="s">
        <v>416</v>
      </c>
      <c r="D379" t="s">
        <v>417</v>
      </c>
      <c r="E379" t="s">
        <v>56</v>
      </c>
      <c r="F379" t="s">
        <v>57</v>
      </c>
      <c r="G379" t="s">
        <v>418</v>
      </c>
      <c r="H379" t="s">
        <v>59</v>
      </c>
      <c r="I379" t="s">
        <v>60</v>
      </c>
      <c r="J379" t="s">
        <v>419</v>
      </c>
      <c r="K379" s="34">
        <v>1</v>
      </c>
      <c r="L379" s="34">
        <v>0</v>
      </c>
      <c r="M379" s="34">
        <v>1</v>
      </c>
      <c r="N379" s="35">
        <v>4.8513000000000002</v>
      </c>
      <c r="O379" s="35">
        <v>0</v>
      </c>
      <c r="P379" s="35">
        <v>4.8513000000000002</v>
      </c>
      <c r="Q379" s="35">
        <v>4.8513000000000002</v>
      </c>
      <c r="R379" s="35">
        <v>-0.77620800000000001</v>
      </c>
      <c r="S379" s="35">
        <v>4.0750919999999997</v>
      </c>
      <c r="T379" s="36">
        <f t="shared" si="8"/>
        <v>0.73351655999999987</v>
      </c>
      <c r="U379" s="36">
        <f t="shared" si="7"/>
        <v>3.3415754399999997</v>
      </c>
    </row>
    <row r="380" spans="1:21" ht="13" customHeight="1">
      <c r="A380" t="s">
        <v>80</v>
      </c>
      <c r="B380" t="s">
        <v>209</v>
      </c>
      <c r="C380" t="s">
        <v>210</v>
      </c>
      <c r="D380" t="s">
        <v>211</v>
      </c>
      <c r="E380" t="s">
        <v>56</v>
      </c>
      <c r="F380" t="s">
        <v>57</v>
      </c>
      <c r="G380" t="s">
        <v>212</v>
      </c>
      <c r="H380" t="s">
        <v>59</v>
      </c>
      <c r="I380" t="s">
        <v>60</v>
      </c>
      <c r="J380" t="s">
        <v>213</v>
      </c>
      <c r="K380" s="34">
        <v>1</v>
      </c>
      <c r="L380" s="34">
        <v>0</v>
      </c>
      <c r="M380" s="34">
        <v>1</v>
      </c>
      <c r="N380" s="35">
        <v>5.6968500000000004</v>
      </c>
      <c r="O380" s="35">
        <v>0</v>
      </c>
      <c r="P380" s="35">
        <v>5.6968500000000004</v>
      </c>
      <c r="Q380" s="35">
        <v>5.6968500000000004</v>
      </c>
      <c r="R380" s="35">
        <v>-0.91149599999999997</v>
      </c>
      <c r="S380" s="35">
        <v>4.7853539999999999</v>
      </c>
      <c r="T380" s="36">
        <f t="shared" si="8"/>
        <v>0.86136371999999994</v>
      </c>
      <c r="U380" s="36">
        <f t="shared" si="7"/>
        <v>3.9239902799999999</v>
      </c>
    </row>
    <row r="381" spans="1:21" ht="13" customHeight="1">
      <c r="A381" t="s">
        <v>405</v>
      </c>
      <c r="B381" t="s">
        <v>444</v>
      </c>
      <c r="C381" t="s">
        <v>210</v>
      </c>
      <c r="D381" t="s">
        <v>445</v>
      </c>
      <c r="E381" t="s">
        <v>56</v>
      </c>
      <c r="F381" t="s">
        <v>57</v>
      </c>
      <c r="G381" t="s">
        <v>446</v>
      </c>
      <c r="H381" t="s">
        <v>59</v>
      </c>
      <c r="I381" t="s">
        <v>60</v>
      </c>
      <c r="K381" s="34">
        <v>1</v>
      </c>
      <c r="L381" s="34">
        <v>0</v>
      </c>
      <c r="M381" s="34">
        <v>1</v>
      </c>
      <c r="N381" s="35">
        <v>5.6968500000000004</v>
      </c>
      <c r="O381" s="35">
        <v>0</v>
      </c>
      <c r="P381" s="35">
        <v>5.6968500000000004</v>
      </c>
      <c r="Q381" s="35">
        <v>5.6968500000000004</v>
      </c>
      <c r="R381" s="35">
        <v>-0.91149599999999997</v>
      </c>
      <c r="S381" s="35">
        <v>4.7853539999999999</v>
      </c>
      <c r="T381" s="36">
        <f t="shared" si="8"/>
        <v>0.86136371999999994</v>
      </c>
      <c r="U381" s="36">
        <f t="shared" si="7"/>
        <v>3.9239902799999999</v>
      </c>
    </row>
    <row r="382" spans="1:21" ht="13" customHeight="1">
      <c r="A382" t="s">
        <v>405</v>
      </c>
      <c r="B382" t="s">
        <v>444</v>
      </c>
      <c r="C382" t="s">
        <v>210</v>
      </c>
      <c r="D382" t="s">
        <v>445</v>
      </c>
      <c r="E382" t="s">
        <v>56</v>
      </c>
      <c r="F382" t="s">
        <v>57</v>
      </c>
      <c r="G382" t="s">
        <v>446</v>
      </c>
      <c r="H382" t="s">
        <v>59</v>
      </c>
      <c r="I382" t="s">
        <v>60</v>
      </c>
      <c r="K382" s="34">
        <v>1</v>
      </c>
      <c r="L382" s="34">
        <v>0</v>
      </c>
      <c r="M382" s="34">
        <v>1</v>
      </c>
      <c r="N382" s="35">
        <v>5.6968500000000004</v>
      </c>
      <c r="O382" s="35">
        <v>0</v>
      </c>
      <c r="P382" s="35">
        <v>5.6968500000000004</v>
      </c>
      <c r="Q382" s="35">
        <v>5.6968500000000004</v>
      </c>
      <c r="R382" s="35">
        <v>-0.91149599999999997</v>
      </c>
      <c r="S382" s="35">
        <v>4.7853539999999999</v>
      </c>
      <c r="T382" s="36">
        <f t="shared" si="8"/>
        <v>0.86136371999999994</v>
      </c>
      <c r="U382" s="36">
        <f t="shared" si="7"/>
        <v>3.9239902799999999</v>
      </c>
    </row>
    <row r="383" spans="1:21" ht="13" customHeight="1">
      <c r="A383" t="s">
        <v>80</v>
      </c>
      <c r="B383" t="s">
        <v>341</v>
      </c>
      <c r="C383" t="s">
        <v>342</v>
      </c>
      <c r="D383" t="s">
        <v>343</v>
      </c>
      <c r="E383" t="s">
        <v>56</v>
      </c>
      <c r="F383" t="s">
        <v>84</v>
      </c>
      <c r="G383" t="s">
        <v>344</v>
      </c>
      <c r="H383" t="s">
        <v>340</v>
      </c>
      <c r="I383" t="s">
        <v>60</v>
      </c>
      <c r="J383" t="s">
        <v>345</v>
      </c>
      <c r="K383" s="34">
        <v>1</v>
      </c>
      <c r="L383" s="34">
        <v>0</v>
      </c>
      <c r="M383" s="34">
        <v>1</v>
      </c>
      <c r="N383" s="35">
        <v>10.44</v>
      </c>
      <c r="O383" s="35">
        <v>0</v>
      </c>
      <c r="P383" s="35">
        <v>10.44</v>
      </c>
      <c r="Q383" s="35">
        <v>10.44</v>
      </c>
      <c r="R383" s="35">
        <v>-1.6704000000000001</v>
      </c>
      <c r="S383" s="35">
        <v>8.7696000000000005</v>
      </c>
      <c r="T383" s="36">
        <f t="shared" si="8"/>
        <v>1.5785279999999999</v>
      </c>
      <c r="U383" s="36">
        <f t="shared" si="7"/>
        <v>7.1910720000000001</v>
      </c>
    </row>
    <row r="384" spans="1:21" ht="13" customHeight="1">
      <c r="A384" t="s">
        <v>80</v>
      </c>
      <c r="B384" t="s">
        <v>355</v>
      </c>
      <c r="C384" t="s">
        <v>342</v>
      </c>
      <c r="D384" t="s">
        <v>343</v>
      </c>
      <c r="E384" t="s">
        <v>56</v>
      </c>
      <c r="F384" t="s">
        <v>57</v>
      </c>
      <c r="G384" t="s">
        <v>356</v>
      </c>
      <c r="H384" t="s">
        <v>76</v>
      </c>
      <c r="I384" t="s">
        <v>60</v>
      </c>
      <c r="K384" s="34">
        <v>1</v>
      </c>
      <c r="L384" s="34">
        <v>0</v>
      </c>
      <c r="M384" s="34">
        <v>1</v>
      </c>
      <c r="N384" s="35">
        <v>6.99</v>
      </c>
      <c r="O384" s="35">
        <v>0</v>
      </c>
      <c r="P384" s="35">
        <v>6.99</v>
      </c>
      <c r="Q384" s="35">
        <v>6.99</v>
      </c>
      <c r="R384" s="35">
        <v>-1.1184000000000001</v>
      </c>
      <c r="S384" s="35">
        <v>5.8715999999999999</v>
      </c>
      <c r="T384" s="36">
        <f t="shared" si="8"/>
        <v>1.056888</v>
      </c>
      <c r="U384" s="36">
        <f t="shared" ref="U384:U447" si="9">S384-T384</f>
        <v>4.8147120000000001</v>
      </c>
    </row>
    <row r="385" spans="1:21" ht="13" customHeight="1">
      <c r="A385" t="s">
        <v>80</v>
      </c>
      <c r="B385" t="s">
        <v>341</v>
      </c>
      <c r="C385" t="s">
        <v>342</v>
      </c>
      <c r="D385" t="s">
        <v>343</v>
      </c>
      <c r="E385" t="s">
        <v>56</v>
      </c>
      <c r="F385" t="s">
        <v>84</v>
      </c>
      <c r="G385" t="s">
        <v>344</v>
      </c>
      <c r="H385" t="s">
        <v>358</v>
      </c>
      <c r="I385" t="s">
        <v>60</v>
      </c>
      <c r="J385" t="s">
        <v>345</v>
      </c>
      <c r="K385" s="34">
        <v>1</v>
      </c>
      <c r="L385" s="34">
        <v>0</v>
      </c>
      <c r="M385" s="34">
        <v>1</v>
      </c>
      <c r="N385" s="35">
        <v>10.99</v>
      </c>
      <c r="O385" s="35">
        <v>0</v>
      </c>
      <c r="P385" s="35">
        <v>10.99</v>
      </c>
      <c r="Q385" s="35">
        <v>10.99</v>
      </c>
      <c r="R385" s="35">
        <v>-1.7584</v>
      </c>
      <c r="S385" s="35">
        <v>9.2316000000000003</v>
      </c>
      <c r="T385" s="36">
        <f t="shared" si="8"/>
        <v>1.6616880000000001</v>
      </c>
      <c r="U385" s="36">
        <f t="shared" si="9"/>
        <v>7.5699120000000004</v>
      </c>
    </row>
    <row r="386" spans="1:21" ht="13" customHeight="1">
      <c r="A386" t="s">
        <v>80</v>
      </c>
      <c r="B386" t="s">
        <v>355</v>
      </c>
      <c r="C386" t="s">
        <v>342</v>
      </c>
      <c r="D386" t="s">
        <v>343</v>
      </c>
      <c r="E386" t="s">
        <v>56</v>
      </c>
      <c r="F386" t="s">
        <v>57</v>
      </c>
      <c r="G386" t="s">
        <v>356</v>
      </c>
      <c r="H386" t="s">
        <v>358</v>
      </c>
      <c r="I386" t="s">
        <v>60</v>
      </c>
      <c r="K386" s="34">
        <v>1</v>
      </c>
      <c r="L386" s="34">
        <v>0</v>
      </c>
      <c r="M386" s="34">
        <v>1</v>
      </c>
      <c r="N386" s="35">
        <v>6.99</v>
      </c>
      <c r="O386" s="35">
        <v>0</v>
      </c>
      <c r="P386" s="35">
        <v>6.99</v>
      </c>
      <c r="Q386" s="35">
        <v>6.99</v>
      </c>
      <c r="R386" s="35">
        <v>-1.1184000000000001</v>
      </c>
      <c r="S386" s="35">
        <v>5.8715999999999999</v>
      </c>
      <c r="T386" s="36">
        <f t="shared" si="8"/>
        <v>1.056888</v>
      </c>
      <c r="U386" s="36">
        <f t="shared" si="9"/>
        <v>4.8147120000000001</v>
      </c>
    </row>
    <row r="387" spans="1:21" ht="13" customHeight="1">
      <c r="A387" t="s">
        <v>80</v>
      </c>
      <c r="B387" t="s">
        <v>341</v>
      </c>
      <c r="C387" t="s">
        <v>342</v>
      </c>
      <c r="D387" t="s">
        <v>343</v>
      </c>
      <c r="E387" t="s">
        <v>56</v>
      </c>
      <c r="F387" t="s">
        <v>84</v>
      </c>
      <c r="G387" t="s">
        <v>344</v>
      </c>
      <c r="H387" t="s">
        <v>363</v>
      </c>
      <c r="I387" t="s">
        <v>60</v>
      </c>
      <c r="J387" t="s">
        <v>345</v>
      </c>
      <c r="K387" s="34">
        <v>1</v>
      </c>
      <c r="L387" s="34">
        <v>0</v>
      </c>
      <c r="M387" s="34">
        <v>1</v>
      </c>
      <c r="N387" s="35">
        <v>10.99</v>
      </c>
      <c r="O387" s="35">
        <v>0</v>
      </c>
      <c r="P387" s="35">
        <v>10.99</v>
      </c>
      <c r="Q387" s="35">
        <v>10.99</v>
      </c>
      <c r="R387" s="35">
        <v>-1.7584</v>
      </c>
      <c r="S387" s="35">
        <v>9.2316000000000003</v>
      </c>
      <c r="T387" s="36">
        <f t="shared" si="8"/>
        <v>1.6616880000000001</v>
      </c>
      <c r="U387" s="36">
        <f t="shared" si="9"/>
        <v>7.5699120000000004</v>
      </c>
    </row>
    <row r="388" spans="1:21" ht="13" customHeight="1">
      <c r="A388" t="s">
        <v>80</v>
      </c>
      <c r="B388" t="s">
        <v>341</v>
      </c>
      <c r="C388" t="s">
        <v>342</v>
      </c>
      <c r="D388" t="s">
        <v>343</v>
      </c>
      <c r="E388" t="s">
        <v>56</v>
      </c>
      <c r="F388" t="s">
        <v>84</v>
      </c>
      <c r="G388" t="s">
        <v>344</v>
      </c>
      <c r="H388" t="s">
        <v>363</v>
      </c>
      <c r="I388" t="s">
        <v>60</v>
      </c>
      <c r="K388" s="34">
        <v>1</v>
      </c>
      <c r="L388" s="34">
        <v>0</v>
      </c>
      <c r="M388" s="34">
        <v>1</v>
      </c>
      <c r="N388" s="35">
        <v>10.99</v>
      </c>
      <c r="O388" s="35">
        <v>0</v>
      </c>
      <c r="P388" s="35">
        <v>10.99</v>
      </c>
      <c r="Q388" s="35">
        <v>10.99</v>
      </c>
      <c r="R388" s="35">
        <v>-1.7584</v>
      </c>
      <c r="S388" s="35">
        <v>9.2316000000000003</v>
      </c>
      <c r="T388" s="36">
        <f t="shared" si="8"/>
        <v>1.6616880000000001</v>
      </c>
      <c r="U388" s="36">
        <f t="shared" si="9"/>
        <v>7.5699120000000004</v>
      </c>
    </row>
    <row r="389" spans="1:21" ht="13" customHeight="1">
      <c r="A389" t="s">
        <v>80</v>
      </c>
      <c r="B389" t="s">
        <v>341</v>
      </c>
      <c r="C389" t="s">
        <v>342</v>
      </c>
      <c r="D389" t="s">
        <v>343</v>
      </c>
      <c r="E389" t="s">
        <v>56</v>
      </c>
      <c r="F389" t="s">
        <v>84</v>
      </c>
      <c r="G389" t="s">
        <v>344</v>
      </c>
      <c r="H389" t="s">
        <v>375</v>
      </c>
      <c r="I389" t="s">
        <v>60</v>
      </c>
      <c r="J389" t="s">
        <v>345</v>
      </c>
      <c r="K389" s="34">
        <v>1</v>
      </c>
      <c r="L389" s="34">
        <v>0</v>
      </c>
      <c r="M389" s="34">
        <v>1</v>
      </c>
      <c r="N389" s="35">
        <v>10.99</v>
      </c>
      <c r="O389" s="35">
        <v>0</v>
      </c>
      <c r="P389" s="35">
        <v>10.99</v>
      </c>
      <c r="Q389" s="35">
        <v>10.99</v>
      </c>
      <c r="R389" s="35">
        <v>-1.7584</v>
      </c>
      <c r="S389" s="35">
        <v>9.2316000000000003</v>
      </c>
      <c r="T389" s="36">
        <f t="shared" si="8"/>
        <v>1.6616880000000001</v>
      </c>
      <c r="U389" s="36">
        <f t="shared" si="9"/>
        <v>7.5699120000000004</v>
      </c>
    </row>
    <row r="390" spans="1:21" ht="13" customHeight="1">
      <c r="A390" t="s">
        <v>80</v>
      </c>
      <c r="B390" t="s">
        <v>341</v>
      </c>
      <c r="C390" t="s">
        <v>342</v>
      </c>
      <c r="D390" t="s">
        <v>343</v>
      </c>
      <c r="E390" t="s">
        <v>56</v>
      </c>
      <c r="F390" t="s">
        <v>84</v>
      </c>
      <c r="G390" t="s">
        <v>344</v>
      </c>
      <c r="H390" t="s">
        <v>378</v>
      </c>
      <c r="I390" t="s">
        <v>60</v>
      </c>
      <c r="K390" s="34">
        <v>1</v>
      </c>
      <c r="L390" s="34">
        <v>0</v>
      </c>
      <c r="M390" s="34">
        <v>1</v>
      </c>
      <c r="N390" s="35">
        <v>10.99</v>
      </c>
      <c r="O390" s="35">
        <v>0</v>
      </c>
      <c r="P390" s="35">
        <v>10.99</v>
      </c>
      <c r="Q390" s="35">
        <v>10.99</v>
      </c>
      <c r="R390" s="35">
        <v>-1.7584</v>
      </c>
      <c r="S390" s="35">
        <v>9.2316000000000003</v>
      </c>
      <c r="T390" s="36">
        <f t="shared" si="8"/>
        <v>1.6616880000000001</v>
      </c>
      <c r="U390" s="36">
        <f t="shared" si="9"/>
        <v>7.5699120000000004</v>
      </c>
    </row>
    <row r="391" spans="1:21" ht="13" customHeight="1">
      <c r="A391" t="s">
        <v>80</v>
      </c>
      <c r="B391" t="s">
        <v>341</v>
      </c>
      <c r="C391" t="s">
        <v>342</v>
      </c>
      <c r="D391" t="s">
        <v>343</v>
      </c>
      <c r="E391" t="s">
        <v>56</v>
      </c>
      <c r="F391" t="s">
        <v>84</v>
      </c>
      <c r="G391" t="s">
        <v>344</v>
      </c>
      <c r="H391" t="s">
        <v>389</v>
      </c>
      <c r="I391" t="s">
        <v>60</v>
      </c>
      <c r="J391" t="s">
        <v>345</v>
      </c>
      <c r="K391" s="34">
        <v>1</v>
      </c>
      <c r="L391" s="34">
        <v>0</v>
      </c>
      <c r="M391" s="34">
        <v>1</v>
      </c>
      <c r="N391" s="35">
        <v>10.99</v>
      </c>
      <c r="O391" s="35">
        <v>0</v>
      </c>
      <c r="P391" s="35">
        <v>10.99</v>
      </c>
      <c r="Q391" s="35">
        <v>10.99</v>
      </c>
      <c r="R391" s="35">
        <v>-1.7584</v>
      </c>
      <c r="S391" s="35">
        <v>9.2316000000000003</v>
      </c>
      <c r="T391" s="36">
        <f t="shared" si="8"/>
        <v>1.6616880000000001</v>
      </c>
      <c r="U391" s="36">
        <f t="shared" si="9"/>
        <v>7.5699120000000004</v>
      </c>
    </row>
    <row r="392" spans="1:21" ht="13" customHeight="1">
      <c r="A392" t="s">
        <v>80</v>
      </c>
      <c r="B392" t="s">
        <v>341</v>
      </c>
      <c r="C392" t="s">
        <v>342</v>
      </c>
      <c r="D392" t="s">
        <v>343</v>
      </c>
      <c r="E392" t="s">
        <v>56</v>
      </c>
      <c r="F392" t="s">
        <v>84</v>
      </c>
      <c r="G392" t="s">
        <v>344</v>
      </c>
      <c r="H392" t="s">
        <v>398</v>
      </c>
      <c r="I392" t="s">
        <v>60</v>
      </c>
      <c r="J392" t="s">
        <v>345</v>
      </c>
      <c r="K392" s="34">
        <v>1</v>
      </c>
      <c r="L392" s="34">
        <v>0</v>
      </c>
      <c r="M392" s="34">
        <v>1</v>
      </c>
      <c r="N392" s="35">
        <v>10.44</v>
      </c>
      <c r="O392" s="35">
        <v>0</v>
      </c>
      <c r="P392" s="35">
        <v>10.44</v>
      </c>
      <c r="Q392" s="35">
        <v>10.44</v>
      </c>
      <c r="R392" s="35">
        <v>-1.6704000000000001</v>
      </c>
      <c r="S392" s="35">
        <v>8.7696000000000005</v>
      </c>
      <c r="T392" s="36">
        <f t="shared" si="8"/>
        <v>1.5785279999999999</v>
      </c>
      <c r="U392" s="36">
        <f t="shared" si="9"/>
        <v>7.1910720000000001</v>
      </c>
    </row>
    <row r="393" spans="1:21" ht="13" customHeight="1">
      <c r="A393" t="s">
        <v>80</v>
      </c>
      <c r="B393" t="s">
        <v>341</v>
      </c>
      <c r="C393" t="s">
        <v>342</v>
      </c>
      <c r="D393" t="s">
        <v>343</v>
      </c>
      <c r="E393" t="s">
        <v>56</v>
      </c>
      <c r="F393" t="s">
        <v>84</v>
      </c>
      <c r="G393" t="s">
        <v>344</v>
      </c>
      <c r="H393" t="s">
        <v>398</v>
      </c>
      <c r="I393" t="s">
        <v>60</v>
      </c>
      <c r="J393" t="s">
        <v>345</v>
      </c>
      <c r="K393" s="34">
        <v>1</v>
      </c>
      <c r="L393" s="34">
        <v>0</v>
      </c>
      <c r="M393" s="34">
        <v>1</v>
      </c>
      <c r="N393" s="35">
        <v>10.44</v>
      </c>
      <c r="O393" s="35">
        <v>0</v>
      </c>
      <c r="P393" s="35">
        <v>10.44</v>
      </c>
      <c r="Q393" s="35">
        <v>10.44</v>
      </c>
      <c r="R393" s="35">
        <v>-1.6704000000000001</v>
      </c>
      <c r="S393" s="35">
        <v>8.7696000000000005</v>
      </c>
      <c r="T393" s="36">
        <f t="shared" si="8"/>
        <v>1.5785279999999999</v>
      </c>
      <c r="U393" s="36">
        <f t="shared" si="9"/>
        <v>7.1910720000000001</v>
      </c>
    </row>
    <row r="394" spans="1:21" ht="13" customHeight="1">
      <c r="A394" t="s">
        <v>80</v>
      </c>
      <c r="B394" t="s">
        <v>341</v>
      </c>
      <c r="C394" t="s">
        <v>342</v>
      </c>
      <c r="D394" t="s">
        <v>343</v>
      </c>
      <c r="E394" t="s">
        <v>56</v>
      </c>
      <c r="F394" t="s">
        <v>84</v>
      </c>
      <c r="G394" t="s">
        <v>344</v>
      </c>
      <c r="H394" t="s">
        <v>398</v>
      </c>
      <c r="I394" t="s">
        <v>60</v>
      </c>
      <c r="K394" s="34">
        <v>1</v>
      </c>
      <c r="L394" s="34">
        <v>0</v>
      </c>
      <c r="M394" s="34">
        <v>1</v>
      </c>
      <c r="N394" s="35">
        <v>10.44</v>
      </c>
      <c r="O394" s="35">
        <v>0</v>
      </c>
      <c r="P394" s="35">
        <v>10.44</v>
      </c>
      <c r="Q394" s="35">
        <v>10.44</v>
      </c>
      <c r="R394" s="35">
        <v>-1.6704000000000001</v>
      </c>
      <c r="S394" s="35">
        <v>8.7696000000000005</v>
      </c>
      <c r="T394" s="36">
        <f t="shared" si="8"/>
        <v>1.5785279999999999</v>
      </c>
      <c r="U394" s="36">
        <f t="shared" si="9"/>
        <v>7.1910720000000001</v>
      </c>
    </row>
    <row r="395" spans="1:21" ht="13" customHeight="1">
      <c r="A395" t="s">
        <v>80</v>
      </c>
      <c r="B395" t="s">
        <v>355</v>
      </c>
      <c r="C395" t="s">
        <v>342</v>
      </c>
      <c r="D395" t="s">
        <v>343</v>
      </c>
      <c r="E395" t="s">
        <v>56</v>
      </c>
      <c r="F395" t="s">
        <v>57</v>
      </c>
      <c r="G395" t="s">
        <v>356</v>
      </c>
      <c r="H395" t="s">
        <v>79</v>
      </c>
      <c r="I395" t="s">
        <v>60</v>
      </c>
      <c r="J395" t="s">
        <v>401</v>
      </c>
      <c r="K395" s="34">
        <v>1</v>
      </c>
      <c r="L395" s="34">
        <v>0</v>
      </c>
      <c r="M395" s="34">
        <v>1</v>
      </c>
      <c r="N395" s="35">
        <v>5.99</v>
      </c>
      <c r="O395" s="35">
        <v>0</v>
      </c>
      <c r="P395" s="35">
        <v>5.99</v>
      </c>
      <c r="Q395" s="35">
        <v>5.99</v>
      </c>
      <c r="R395" s="35">
        <v>-0.95840000000000003</v>
      </c>
      <c r="S395" s="35">
        <v>5.0316000000000001</v>
      </c>
      <c r="T395" s="36">
        <f t="shared" si="8"/>
        <v>0.90568799999999994</v>
      </c>
      <c r="U395" s="36">
        <f t="shared" si="9"/>
        <v>4.1259120000000005</v>
      </c>
    </row>
    <row r="396" spans="1:21" ht="13" customHeight="1">
      <c r="A396" t="s">
        <v>80</v>
      </c>
      <c r="B396" t="s">
        <v>95</v>
      </c>
      <c r="C396" t="s">
        <v>96</v>
      </c>
      <c r="D396" t="s">
        <v>97</v>
      </c>
      <c r="E396" t="s">
        <v>98</v>
      </c>
      <c r="F396" t="s">
        <v>84</v>
      </c>
      <c r="G396" t="s">
        <v>99</v>
      </c>
      <c r="H396" t="s">
        <v>59</v>
      </c>
      <c r="I396" t="s">
        <v>60</v>
      </c>
      <c r="J396" t="s">
        <v>100</v>
      </c>
      <c r="K396" s="34">
        <v>1</v>
      </c>
      <c r="L396" s="34">
        <v>0</v>
      </c>
      <c r="M396" s="34">
        <v>1</v>
      </c>
      <c r="N396" s="35">
        <v>3.0535999999999999</v>
      </c>
      <c r="O396" s="35">
        <v>0</v>
      </c>
      <c r="P396" s="35">
        <v>3.0535999999999999</v>
      </c>
      <c r="Q396" s="35">
        <v>3.0535999999999999</v>
      </c>
      <c r="R396" s="35">
        <v>-0.48857600000000001</v>
      </c>
      <c r="S396" s="35">
        <v>2.5650240000000002</v>
      </c>
      <c r="T396" s="36">
        <f t="shared" si="8"/>
        <v>0.46170432</v>
      </c>
      <c r="U396" s="36">
        <f t="shared" si="9"/>
        <v>2.1033196800000002</v>
      </c>
    </row>
    <row r="397" spans="1:21" ht="13" customHeight="1">
      <c r="A397" t="s">
        <v>405</v>
      </c>
      <c r="B397" t="s">
        <v>411</v>
      </c>
      <c r="C397" t="s">
        <v>96</v>
      </c>
      <c r="D397" t="s">
        <v>412</v>
      </c>
      <c r="E397" t="s">
        <v>56</v>
      </c>
      <c r="F397" t="s">
        <v>57</v>
      </c>
      <c r="G397" t="s">
        <v>413</v>
      </c>
      <c r="H397" t="s">
        <v>59</v>
      </c>
      <c r="I397" t="s">
        <v>60</v>
      </c>
      <c r="J397" t="s">
        <v>414</v>
      </c>
      <c r="K397" s="34">
        <v>1</v>
      </c>
      <c r="L397" s="34">
        <v>0</v>
      </c>
      <c r="M397" s="34">
        <v>1</v>
      </c>
      <c r="N397" s="35">
        <v>5.6677</v>
      </c>
      <c r="O397" s="35">
        <v>0</v>
      </c>
      <c r="P397" s="35">
        <v>5.6677</v>
      </c>
      <c r="Q397" s="35">
        <v>5.6677</v>
      </c>
      <c r="R397" s="35">
        <v>-0.90683199999999997</v>
      </c>
      <c r="S397" s="35">
        <v>4.7608680000000003</v>
      </c>
      <c r="T397" s="36">
        <f t="shared" si="8"/>
        <v>0.85695624000000004</v>
      </c>
      <c r="U397" s="36">
        <f t="shared" si="9"/>
        <v>3.9039117600000002</v>
      </c>
    </row>
    <row r="398" spans="1:21" ht="13" customHeight="1">
      <c r="A398" t="s">
        <v>405</v>
      </c>
      <c r="B398" t="s">
        <v>442</v>
      </c>
      <c r="C398" t="s">
        <v>96</v>
      </c>
      <c r="D398" t="s">
        <v>412</v>
      </c>
      <c r="E398" t="s">
        <v>56</v>
      </c>
      <c r="F398" t="s">
        <v>84</v>
      </c>
      <c r="G398" t="s">
        <v>443</v>
      </c>
      <c r="H398" t="s">
        <v>59</v>
      </c>
      <c r="I398" t="s">
        <v>60</v>
      </c>
      <c r="K398" s="34">
        <v>1</v>
      </c>
      <c r="L398" s="34">
        <v>0</v>
      </c>
      <c r="M398" s="34">
        <v>1</v>
      </c>
      <c r="N398" s="35">
        <v>7.2942499999999999</v>
      </c>
      <c r="O398" s="35">
        <v>0</v>
      </c>
      <c r="P398" s="35">
        <v>7.2942499999999999</v>
      </c>
      <c r="Q398" s="35">
        <v>7.2942499999999999</v>
      </c>
      <c r="R398" s="35">
        <v>-1.1670799999999999</v>
      </c>
      <c r="S398" s="35">
        <v>6.1271699999999996</v>
      </c>
      <c r="T398" s="36">
        <f t="shared" si="8"/>
        <v>1.1028905999999998</v>
      </c>
      <c r="U398" s="36">
        <f t="shared" si="9"/>
        <v>5.0242793999999993</v>
      </c>
    </row>
    <row r="399" spans="1:21" ht="13" customHeight="1">
      <c r="A399" t="s">
        <v>405</v>
      </c>
      <c r="B399" t="s">
        <v>442</v>
      </c>
      <c r="C399" t="s">
        <v>96</v>
      </c>
      <c r="D399" t="s">
        <v>412</v>
      </c>
      <c r="E399" t="s">
        <v>56</v>
      </c>
      <c r="F399" t="s">
        <v>84</v>
      </c>
      <c r="G399" t="s">
        <v>443</v>
      </c>
      <c r="H399" t="s">
        <v>59</v>
      </c>
      <c r="I399" t="s">
        <v>60</v>
      </c>
      <c r="K399" s="34">
        <v>1</v>
      </c>
      <c r="L399" s="34">
        <v>0</v>
      </c>
      <c r="M399" s="34">
        <v>1</v>
      </c>
      <c r="N399" s="35">
        <v>7.2942499999999999</v>
      </c>
      <c r="O399" s="35">
        <v>0</v>
      </c>
      <c r="P399" s="35">
        <v>7.2942499999999999</v>
      </c>
      <c r="Q399" s="35">
        <v>7.2942499999999999</v>
      </c>
      <c r="R399" s="35">
        <v>-1.1670799999999999</v>
      </c>
      <c r="S399" s="35">
        <v>6.1271699999999996</v>
      </c>
      <c r="T399" s="36">
        <f t="shared" si="8"/>
        <v>1.1028905999999998</v>
      </c>
      <c r="U399" s="36">
        <f t="shared" si="9"/>
        <v>5.0242793999999993</v>
      </c>
    </row>
    <row r="400" spans="1:21" ht="13" customHeight="1">
      <c r="A400" t="s">
        <v>52</v>
      </c>
      <c r="B400" t="s">
        <v>67</v>
      </c>
      <c r="C400" t="s">
        <v>68</v>
      </c>
      <c r="D400" t="s">
        <v>69</v>
      </c>
      <c r="E400" t="s">
        <v>56</v>
      </c>
      <c r="F400" t="s">
        <v>57</v>
      </c>
      <c r="G400" t="s">
        <v>70</v>
      </c>
      <c r="H400" t="s">
        <v>59</v>
      </c>
      <c r="I400" t="s">
        <v>60</v>
      </c>
      <c r="K400" s="34">
        <v>1</v>
      </c>
      <c r="L400" s="34">
        <v>0</v>
      </c>
      <c r="M400" s="34">
        <v>1</v>
      </c>
      <c r="N400" s="35">
        <v>2.24125</v>
      </c>
      <c r="O400" s="35">
        <v>0</v>
      </c>
      <c r="P400" s="35">
        <v>2.24125</v>
      </c>
      <c r="Q400" s="35">
        <v>2.24125</v>
      </c>
      <c r="R400" s="35">
        <v>-0.35859999999999997</v>
      </c>
      <c r="S400" s="35">
        <v>1.8826499999999999</v>
      </c>
      <c r="T400" s="36">
        <f t="shared" si="8"/>
        <v>0.33887699999999998</v>
      </c>
      <c r="U400" s="36">
        <f t="shared" si="9"/>
        <v>1.5437729999999998</v>
      </c>
    </row>
    <row r="401" spans="1:21" ht="13" customHeight="1">
      <c r="A401" t="s">
        <v>52</v>
      </c>
      <c r="B401" t="s">
        <v>71</v>
      </c>
      <c r="C401" t="s">
        <v>68</v>
      </c>
      <c r="D401" t="s">
        <v>72</v>
      </c>
      <c r="E401" t="s">
        <v>56</v>
      </c>
      <c r="F401" t="s">
        <v>57</v>
      </c>
      <c r="G401" t="s">
        <v>73</v>
      </c>
      <c r="H401" t="s">
        <v>59</v>
      </c>
      <c r="I401" t="s">
        <v>60</v>
      </c>
      <c r="K401" s="34">
        <v>1</v>
      </c>
      <c r="L401" s="34">
        <v>0</v>
      </c>
      <c r="M401" s="34">
        <v>1</v>
      </c>
      <c r="N401" s="35">
        <v>2.24125</v>
      </c>
      <c r="O401" s="35">
        <v>0</v>
      </c>
      <c r="P401" s="35">
        <v>2.24125</v>
      </c>
      <c r="Q401" s="35">
        <v>2.24125</v>
      </c>
      <c r="R401" s="35">
        <v>-0.35859999999999997</v>
      </c>
      <c r="S401" s="35">
        <v>1.8826499999999999</v>
      </c>
      <c r="T401" s="36">
        <f t="shared" si="8"/>
        <v>0.33887699999999998</v>
      </c>
      <c r="U401" s="36">
        <f t="shared" si="9"/>
        <v>1.5437729999999998</v>
      </c>
    </row>
    <row r="402" spans="1:21" ht="13" customHeight="1">
      <c r="A402" t="s">
        <v>52</v>
      </c>
      <c r="B402" t="s">
        <v>71</v>
      </c>
      <c r="C402" t="s">
        <v>68</v>
      </c>
      <c r="D402" t="s">
        <v>72</v>
      </c>
      <c r="E402" t="s">
        <v>56</v>
      </c>
      <c r="F402" t="s">
        <v>57</v>
      </c>
      <c r="G402" t="s">
        <v>73</v>
      </c>
      <c r="H402" t="s">
        <v>59</v>
      </c>
      <c r="I402" t="s">
        <v>60</v>
      </c>
      <c r="K402" s="34">
        <v>1</v>
      </c>
      <c r="L402" s="34">
        <v>0</v>
      </c>
      <c r="M402" s="34">
        <v>1</v>
      </c>
      <c r="N402" s="35">
        <v>2.24125</v>
      </c>
      <c r="O402" s="35">
        <v>0</v>
      </c>
      <c r="P402" s="35">
        <v>2.24125</v>
      </c>
      <c r="Q402" s="35">
        <v>2.24125</v>
      </c>
      <c r="R402" s="35">
        <v>-0.35859999999999997</v>
      </c>
      <c r="S402" s="35">
        <v>1.8826499999999999</v>
      </c>
      <c r="T402" s="36">
        <f t="shared" si="8"/>
        <v>0.33887699999999998</v>
      </c>
      <c r="U402" s="36">
        <f t="shared" si="9"/>
        <v>1.5437729999999998</v>
      </c>
    </row>
    <row r="403" spans="1:21" ht="13" customHeight="1">
      <c r="A403" t="s">
        <v>80</v>
      </c>
      <c r="B403" t="s">
        <v>147</v>
      </c>
      <c r="C403" t="s">
        <v>148</v>
      </c>
      <c r="D403" t="s">
        <v>149</v>
      </c>
      <c r="E403" t="s">
        <v>56</v>
      </c>
      <c r="F403" t="s">
        <v>57</v>
      </c>
      <c r="G403" t="s">
        <v>150</v>
      </c>
      <c r="H403" t="s">
        <v>59</v>
      </c>
      <c r="I403" t="s">
        <v>60</v>
      </c>
      <c r="J403" t="s">
        <v>151</v>
      </c>
      <c r="K403" s="34">
        <v>1</v>
      </c>
      <c r="L403" s="34">
        <v>0</v>
      </c>
      <c r="M403" s="34">
        <v>1</v>
      </c>
      <c r="N403" s="35">
        <v>4.8513000000000002</v>
      </c>
      <c r="O403" s="35">
        <v>0</v>
      </c>
      <c r="P403" s="35">
        <v>4.8513000000000002</v>
      </c>
      <c r="Q403" s="35">
        <v>4.8513000000000002</v>
      </c>
      <c r="R403" s="35">
        <v>-0.77620800000000001</v>
      </c>
      <c r="S403" s="35">
        <v>4.0750919999999997</v>
      </c>
      <c r="T403" s="36">
        <f t="shared" si="8"/>
        <v>0.73351655999999987</v>
      </c>
      <c r="U403" s="36">
        <f t="shared" si="9"/>
        <v>3.3415754399999997</v>
      </c>
    </row>
    <row r="404" spans="1:21" ht="13" customHeight="1">
      <c r="A404" t="s">
        <v>80</v>
      </c>
      <c r="B404" t="s">
        <v>147</v>
      </c>
      <c r="C404" t="s">
        <v>148</v>
      </c>
      <c r="D404" t="s">
        <v>149</v>
      </c>
      <c r="E404" t="s">
        <v>56</v>
      </c>
      <c r="F404" t="s">
        <v>57</v>
      </c>
      <c r="G404" t="s">
        <v>150</v>
      </c>
      <c r="H404" t="s">
        <v>59</v>
      </c>
      <c r="I404" t="s">
        <v>60</v>
      </c>
      <c r="J404" t="s">
        <v>151</v>
      </c>
      <c r="K404" s="34">
        <v>1</v>
      </c>
      <c r="L404" s="34">
        <v>0</v>
      </c>
      <c r="M404" s="34">
        <v>1</v>
      </c>
      <c r="N404" s="35">
        <v>4.8513000000000002</v>
      </c>
      <c r="O404" s="35">
        <v>0</v>
      </c>
      <c r="P404" s="35">
        <v>4.8513000000000002</v>
      </c>
      <c r="Q404" s="35">
        <v>4.8513000000000002</v>
      </c>
      <c r="R404" s="35">
        <v>-0.77620800000000001</v>
      </c>
      <c r="S404" s="35">
        <v>4.0750919999999997</v>
      </c>
      <c r="T404" s="36">
        <f t="shared" si="8"/>
        <v>0.73351655999999987</v>
      </c>
      <c r="U404" s="36">
        <f t="shared" si="9"/>
        <v>3.3415754399999997</v>
      </c>
    </row>
    <row r="405" spans="1:21" ht="13" customHeight="1">
      <c r="A405" t="s">
        <v>80</v>
      </c>
      <c r="B405" t="s">
        <v>278</v>
      </c>
      <c r="C405" t="s">
        <v>148</v>
      </c>
      <c r="D405" t="s">
        <v>149</v>
      </c>
      <c r="E405" t="s">
        <v>56</v>
      </c>
      <c r="F405" t="s">
        <v>84</v>
      </c>
      <c r="G405" t="s">
        <v>279</v>
      </c>
      <c r="H405" t="s">
        <v>59</v>
      </c>
      <c r="I405" t="s">
        <v>60</v>
      </c>
      <c r="K405" s="34">
        <v>1</v>
      </c>
      <c r="L405" s="34">
        <v>0</v>
      </c>
      <c r="M405" s="34">
        <v>1</v>
      </c>
      <c r="N405" s="35">
        <v>6.4762000000000004</v>
      </c>
      <c r="O405" s="35">
        <v>0</v>
      </c>
      <c r="P405" s="35">
        <v>6.4762000000000004</v>
      </c>
      <c r="Q405" s="35">
        <v>6.4762000000000004</v>
      </c>
      <c r="R405" s="35">
        <v>-1.036192</v>
      </c>
      <c r="S405" s="35">
        <v>5.4400079999999997</v>
      </c>
      <c r="T405" s="36">
        <f t="shared" si="8"/>
        <v>0.97920143999999987</v>
      </c>
      <c r="U405" s="36">
        <f t="shared" si="9"/>
        <v>4.46080656</v>
      </c>
    </row>
    <row r="406" spans="1:21" ht="13" customHeight="1">
      <c r="A406" t="s">
        <v>80</v>
      </c>
      <c r="B406" t="s">
        <v>278</v>
      </c>
      <c r="C406" t="s">
        <v>148</v>
      </c>
      <c r="D406" t="s">
        <v>149</v>
      </c>
      <c r="E406" t="s">
        <v>56</v>
      </c>
      <c r="F406" t="s">
        <v>84</v>
      </c>
      <c r="G406" t="s">
        <v>279</v>
      </c>
      <c r="H406" t="s">
        <v>59</v>
      </c>
      <c r="I406" t="s">
        <v>60</v>
      </c>
      <c r="K406" s="34">
        <v>1</v>
      </c>
      <c r="L406" s="34">
        <v>0</v>
      </c>
      <c r="M406" s="34">
        <v>1</v>
      </c>
      <c r="N406" s="35">
        <v>6.4792500000000004</v>
      </c>
      <c r="O406" s="35">
        <v>0</v>
      </c>
      <c r="P406" s="35">
        <v>6.4792500000000004</v>
      </c>
      <c r="Q406" s="35">
        <v>6.4792500000000004</v>
      </c>
      <c r="R406" s="35">
        <v>-1.03668</v>
      </c>
      <c r="S406" s="35">
        <v>5.4425699999999999</v>
      </c>
      <c r="T406" s="36">
        <f t="shared" si="8"/>
        <v>0.97966259999999994</v>
      </c>
      <c r="U406" s="36">
        <f t="shared" si="9"/>
        <v>4.4629073999999997</v>
      </c>
    </row>
    <row r="407" spans="1:21" ht="13" customHeight="1">
      <c r="A407" t="s">
        <v>405</v>
      </c>
      <c r="B407" t="s">
        <v>425</v>
      </c>
      <c r="C407" t="s">
        <v>426</v>
      </c>
      <c r="D407" t="s">
        <v>427</v>
      </c>
      <c r="E407" t="s">
        <v>56</v>
      </c>
      <c r="F407" t="s">
        <v>57</v>
      </c>
      <c r="G407" t="s">
        <v>428</v>
      </c>
      <c r="H407" t="s">
        <v>59</v>
      </c>
      <c r="I407" t="s">
        <v>60</v>
      </c>
      <c r="K407" s="34">
        <v>1</v>
      </c>
      <c r="L407" s="34">
        <v>0</v>
      </c>
      <c r="M407" s="34">
        <v>1</v>
      </c>
      <c r="N407" s="35">
        <v>5.6990999999999996</v>
      </c>
      <c r="O407" s="35">
        <v>0</v>
      </c>
      <c r="P407" s="35">
        <v>5.6990999999999996</v>
      </c>
      <c r="Q407" s="35">
        <v>5.6990999999999996</v>
      </c>
      <c r="R407" s="35">
        <v>-0.911856</v>
      </c>
      <c r="S407" s="35">
        <v>4.7872440000000003</v>
      </c>
      <c r="T407" s="36">
        <f t="shared" si="8"/>
        <v>0.86170392000000007</v>
      </c>
      <c r="U407" s="36">
        <f t="shared" si="9"/>
        <v>3.9255400800000002</v>
      </c>
    </row>
    <row r="408" spans="1:21" ht="13" customHeight="1">
      <c r="A408" t="s">
        <v>405</v>
      </c>
      <c r="B408" t="s">
        <v>430</v>
      </c>
      <c r="C408" t="s">
        <v>426</v>
      </c>
      <c r="D408" t="s">
        <v>427</v>
      </c>
      <c r="E408" t="s">
        <v>56</v>
      </c>
      <c r="F408" t="s">
        <v>84</v>
      </c>
      <c r="G408" t="s">
        <v>431</v>
      </c>
      <c r="H408" t="s">
        <v>78</v>
      </c>
      <c r="I408" t="s">
        <v>60</v>
      </c>
      <c r="K408" s="34">
        <v>1</v>
      </c>
      <c r="L408" s="34">
        <v>0</v>
      </c>
      <c r="M408" s="34">
        <v>1</v>
      </c>
      <c r="N408" s="35">
        <v>9.49</v>
      </c>
      <c r="O408" s="35">
        <v>0</v>
      </c>
      <c r="P408" s="35">
        <v>9.49</v>
      </c>
      <c r="Q408" s="35">
        <v>9.49</v>
      </c>
      <c r="R408" s="35">
        <v>-1.5184</v>
      </c>
      <c r="S408" s="35">
        <v>7.9715999999999996</v>
      </c>
      <c r="T408" s="36">
        <f t="shared" si="8"/>
        <v>1.4348879999999999</v>
      </c>
      <c r="U408" s="36">
        <f t="shared" si="9"/>
        <v>6.5367119999999996</v>
      </c>
    </row>
    <row r="409" spans="1:21" ht="13" customHeight="1">
      <c r="A409" t="s">
        <v>405</v>
      </c>
      <c r="B409" t="s">
        <v>425</v>
      </c>
      <c r="C409" t="s">
        <v>426</v>
      </c>
      <c r="D409" t="s">
        <v>427</v>
      </c>
      <c r="E409" t="s">
        <v>56</v>
      </c>
      <c r="F409" t="s">
        <v>57</v>
      </c>
      <c r="G409" t="s">
        <v>428</v>
      </c>
      <c r="H409" t="s">
        <v>59</v>
      </c>
      <c r="I409" t="s">
        <v>60</v>
      </c>
      <c r="K409" s="34">
        <v>1</v>
      </c>
      <c r="L409" s="34">
        <v>0</v>
      </c>
      <c r="M409" s="34">
        <v>1</v>
      </c>
      <c r="N409" s="35">
        <v>5.6990999999999996</v>
      </c>
      <c r="O409" s="35">
        <v>0</v>
      </c>
      <c r="P409" s="35">
        <v>5.6990999999999996</v>
      </c>
      <c r="Q409" s="35">
        <v>5.6990999999999996</v>
      </c>
      <c r="R409" s="35">
        <v>-0.79787399999999997</v>
      </c>
      <c r="S409" s="35">
        <v>4.9012260000000003</v>
      </c>
      <c r="T409" s="36">
        <f t="shared" si="8"/>
        <v>0.88222067999999998</v>
      </c>
      <c r="U409" s="36">
        <f t="shared" si="9"/>
        <v>4.0190053200000007</v>
      </c>
    </row>
    <row r="410" spans="1:21" ht="13" customHeight="1">
      <c r="A410" t="s">
        <v>507</v>
      </c>
      <c r="B410" t="s">
        <v>508</v>
      </c>
      <c r="C410" t="s">
        <v>509</v>
      </c>
      <c r="D410" t="s">
        <v>510</v>
      </c>
      <c r="E410" t="s">
        <v>56</v>
      </c>
      <c r="F410" t="s">
        <v>57</v>
      </c>
      <c r="G410" t="s">
        <v>511</v>
      </c>
      <c r="H410" t="s">
        <v>59</v>
      </c>
      <c r="I410" t="s">
        <v>60</v>
      </c>
      <c r="J410" t="s">
        <v>512</v>
      </c>
      <c r="K410" s="34">
        <v>1</v>
      </c>
      <c r="L410" s="34">
        <v>0</v>
      </c>
      <c r="M410" s="34">
        <v>1</v>
      </c>
      <c r="N410" s="35">
        <v>2.8494999999999999</v>
      </c>
      <c r="O410" s="35">
        <v>0</v>
      </c>
      <c r="P410" s="35">
        <v>2.8494999999999999</v>
      </c>
      <c r="Q410" s="35">
        <v>2.8494999999999999</v>
      </c>
      <c r="R410" s="35">
        <v>-0.45591999999999999</v>
      </c>
      <c r="S410" s="35">
        <v>2.39358</v>
      </c>
      <c r="T410" s="36">
        <f t="shared" si="8"/>
        <v>0.43084440000000002</v>
      </c>
      <c r="U410" s="36">
        <f t="shared" si="9"/>
        <v>1.9627356</v>
      </c>
    </row>
    <row r="411" spans="1:21" ht="13" customHeight="1">
      <c r="A411" t="s">
        <v>507</v>
      </c>
      <c r="B411" t="s">
        <v>508</v>
      </c>
      <c r="C411" t="s">
        <v>509</v>
      </c>
      <c r="D411" t="s">
        <v>510</v>
      </c>
      <c r="E411" t="s">
        <v>56</v>
      </c>
      <c r="F411" t="s">
        <v>57</v>
      </c>
      <c r="G411" t="s">
        <v>511</v>
      </c>
      <c r="H411" t="s">
        <v>59</v>
      </c>
      <c r="I411" t="s">
        <v>60</v>
      </c>
      <c r="J411" t="s">
        <v>512</v>
      </c>
      <c r="K411" s="34">
        <v>1</v>
      </c>
      <c r="L411" s="34">
        <v>0</v>
      </c>
      <c r="M411" s="34">
        <v>1</v>
      </c>
      <c r="N411" s="35">
        <v>2.8494999999999999</v>
      </c>
      <c r="O411" s="35">
        <v>0</v>
      </c>
      <c r="P411" s="35">
        <v>2.8494999999999999</v>
      </c>
      <c r="Q411" s="35">
        <v>2.8494999999999999</v>
      </c>
      <c r="R411" s="35">
        <v>-0.45591999999999999</v>
      </c>
      <c r="S411" s="35">
        <v>2.39358</v>
      </c>
      <c r="T411" s="36">
        <f t="shared" si="8"/>
        <v>0.43084440000000002</v>
      </c>
      <c r="U411" s="36">
        <f t="shared" si="9"/>
        <v>1.9627356</v>
      </c>
    </row>
    <row r="412" spans="1:21" ht="13" customHeight="1">
      <c r="A412" t="s">
        <v>507</v>
      </c>
      <c r="B412" t="s">
        <v>508</v>
      </c>
      <c r="C412" t="s">
        <v>509</v>
      </c>
      <c r="D412" t="s">
        <v>510</v>
      </c>
      <c r="E412" t="s">
        <v>56</v>
      </c>
      <c r="F412" t="s">
        <v>57</v>
      </c>
      <c r="G412" t="s">
        <v>511</v>
      </c>
      <c r="H412" t="s">
        <v>59</v>
      </c>
      <c r="I412" t="s">
        <v>60</v>
      </c>
      <c r="J412" t="s">
        <v>512</v>
      </c>
      <c r="K412" s="34">
        <v>1</v>
      </c>
      <c r="L412" s="34">
        <v>0</v>
      </c>
      <c r="M412" s="34">
        <v>1</v>
      </c>
      <c r="N412" s="35">
        <v>2.8494999999999999</v>
      </c>
      <c r="O412" s="35">
        <v>0</v>
      </c>
      <c r="P412" s="35">
        <v>2.8494999999999999</v>
      </c>
      <c r="Q412" s="35">
        <v>2.8494999999999999</v>
      </c>
      <c r="R412" s="35">
        <v>-0.45591999999999999</v>
      </c>
      <c r="S412" s="35">
        <v>2.39358</v>
      </c>
      <c r="T412" s="36">
        <f t="shared" si="8"/>
        <v>0.43084440000000002</v>
      </c>
      <c r="U412" s="36">
        <f t="shared" si="9"/>
        <v>1.9627356</v>
      </c>
    </row>
    <row r="413" spans="1:21" ht="13" customHeight="1">
      <c r="A413" t="s">
        <v>507</v>
      </c>
      <c r="B413" t="s">
        <v>508</v>
      </c>
      <c r="C413" t="s">
        <v>509</v>
      </c>
      <c r="D413" t="s">
        <v>510</v>
      </c>
      <c r="E413" t="s">
        <v>56</v>
      </c>
      <c r="F413" t="s">
        <v>57</v>
      </c>
      <c r="G413" t="s">
        <v>511</v>
      </c>
      <c r="H413" t="s">
        <v>59</v>
      </c>
      <c r="I413" t="s">
        <v>60</v>
      </c>
      <c r="J413" t="s">
        <v>512</v>
      </c>
      <c r="K413" s="34">
        <v>1</v>
      </c>
      <c r="L413" s="34">
        <v>0</v>
      </c>
      <c r="M413" s="34">
        <v>1</v>
      </c>
      <c r="N413" s="35">
        <v>2.8494999999999999</v>
      </c>
      <c r="O413" s="35">
        <v>0</v>
      </c>
      <c r="P413" s="35">
        <v>2.8494999999999999</v>
      </c>
      <c r="Q413" s="35">
        <v>2.8494999999999999</v>
      </c>
      <c r="R413" s="35">
        <v>-0.45591999999999999</v>
      </c>
      <c r="S413" s="35">
        <v>2.39358</v>
      </c>
      <c r="T413" s="36">
        <f t="shared" si="8"/>
        <v>0.43084440000000002</v>
      </c>
      <c r="U413" s="36">
        <f t="shared" si="9"/>
        <v>1.9627356</v>
      </c>
    </row>
    <row r="414" spans="1:21" ht="13" customHeight="1">
      <c r="A414" t="s">
        <v>507</v>
      </c>
      <c r="B414" t="s">
        <v>513</v>
      </c>
      <c r="C414" t="s">
        <v>509</v>
      </c>
      <c r="D414" t="s">
        <v>510</v>
      </c>
      <c r="E414" t="s">
        <v>56</v>
      </c>
      <c r="F414" t="s">
        <v>84</v>
      </c>
      <c r="G414" t="s">
        <v>514</v>
      </c>
      <c r="H414" t="s">
        <v>59</v>
      </c>
      <c r="I414" t="s">
        <v>60</v>
      </c>
      <c r="J414" t="s">
        <v>515</v>
      </c>
      <c r="K414" s="34">
        <v>1</v>
      </c>
      <c r="L414" s="34">
        <v>0</v>
      </c>
      <c r="M414" s="34">
        <v>1</v>
      </c>
      <c r="N414" s="35">
        <v>8.1403999999999996</v>
      </c>
      <c r="O414" s="35">
        <v>0</v>
      </c>
      <c r="P414" s="35">
        <v>8.1403999999999996</v>
      </c>
      <c r="Q414" s="35">
        <v>8.1403999999999996</v>
      </c>
      <c r="R414" s="35">
        <v>-1.3024640000000001</v>
      </c>
      <c r="S414" s="35">
        <v>6.837936</v>
      </c>
      <c r="T414" s="36">
        <f t="shared" si="8"/>
        <v>1.23082848</v>
      </c>
      <c r="U414" s="36">
        <f t="shared" si="9"/>
        <v>5.6071075199999996</v>
      </c>
    </row>
    <row r="415" spans="1:21" ht="13" customHeight="1">
      <c r="A415" t="s">
        <v>507</v>
      </c>
      <c r="B415" t="s">
        <v>513</v>
      </c>
      <c r="C415" t="s">
        <v>509</v>
      </c>
      <c r="D415" t="s">
        <v>510</v>
      </c>
      <c r="E415" t="s">
        <v>56</v>
      </c>
      <c r="F415" t="s">
        <v>84</v>
      </c>
      <c r="G415" t="s">
        <v>514</v>
      </c>
      <c r="H415" t="s">
        <v>59</v>
      </c>
      <c r="I415" t="s">
        <v>60</v>
      </c>
      <c r="J415" t="s">
        <v>515</v>
      </c>
      <c r="K415" s="34">
        <v>1</v>
      </c>
      <c r="L415" s="34">
        <v>0</v>
      </c>
      <c r="M415" s="34">
        <v>1</v>
      </c>
      <c r="N415" s="35">
        <v>8.1403999999999996</v>
      </c>
      <c r="O415" s="35">
        <v>0</v>
      </c>
      <c r="P415" s="35">
        <v>8.1403999999999996</v>
      </c>
      <c r="Q415" s="35">
        <v>8.1403999999999996</v>
      </c>
      <c r="R415" s="35">
        <v>-1.3024640000000001</v>
      </c>
      <c r="S415" s="35">
        <v>6.837936</v>
      </c>
      <c r="T415" s="36">
        <f t="shared" si="8"/>
        <v>1.23082848</v>
      </c>
      <c r="U415" s="36">
        <f t="shared" si="9"/>
        <v>5.6071075199999996</v>
      </c>
    </row>
    <row r="416" spans="1:21" ht="13" customHeight="1">
      <c r="A416" t="s">
        <v>507</v>
      </c>
      <c r="B416" t="s">
        <v>513</v>
      </c>
      <c r="C416" t="s">
        <v>509</v>
      </c>
      <c r="D416" t="s">
        <v>510</v>
      </c>
      <c r="E416" t="s">
        <v>56</v>
      </c>
      <c r="F416" t="s">
        <v>84</v>
      </c>
      <c r="G416" t="s">
        <v>514</v>
      </c>
      <c r="H416" t="s">
        <v>59</v>
      </c>
      <c r="I416" t="s">
        <v>60</v>
      </c>
      <c r="J416" t="s">
        <v>515</v>
      </c>
      <c r="K416" s="34">
        <v>1</v>
      </c>
      <c r="L416" s="34">
        <v>0</v>
      </c>
      <c r="M416" s="34">
        <v>1</v>
      </c>
      <c r="N416" s="35">
        <v>8.1403999999999996</v>
      </c>
      <c r="O416" s="35">
        <v>0</v>
      </c>
      <c r="P416" s="35">
        <v>8.1403999999999996</v>
      </c>
      <c r="Q416" s="35">
        <v>8.1403999999999996</v>
      </c>
      <c r="R416" s="35">
        <v>-1.3024640000000001</v>
      </c>
      <c r="S416" s="35">
        <v>6.837936</v>
      </c>
      <c r="T416" s="36">
        <f t="shared" si="8"/>
        <v>1.23082848</v>
      </c>
      <c r="U416" s="36">
        <f t="shared" si="9"/>
        <v>5.6071075199999996</v>
      </c>
    </row>
    <row r="417" spans="1:21" ht="13" customHeight="1">
      <c r="A417" t="s">
        <v>507</v>
      </c>
      <c r="B417" t="s">
        <v>513</v>
      </c>
      <c r="C417" t="s">
        <v>509</v>
      </c>
      <c r="D417" t="s">
        <v>510</v>
      </c>
      <c r="E417" t="s">
        <v>56</v>
      </c>
      <c r="F417" t="s">
        <v>84</v>
      </c>
      <c r="G417" t="s">
        <v>514</v>
      </c>
      <c r="H417" t="s">
        <v>59</v>
      </c>
      <c r="I417" t="s">
        <v>60</v>
      </c>
      <c r="J417" t="s">
        <v>515</v>
      </c>
      <c r="K417" s="34">
        <v>1</v>
      </c>
      <c r="L417" s="34">
        <v>0</v>
      </c>
      <c r="M417" s="34">
        <v>1</v>
      </c>
      <c r="N417" s="35">
        <v>8.1403999999999996</v>
      </c>
      <c r="O417" s="35">
        <v>0</v>
      </c>
      <c r="P417" s="35">
        <v>8.1403999999999996</v>
      </c>
      <c r="Q417" s="35">
        <v>8.1403999999999996</v>
      </c>
      <c r="R417" s="35">
        <v>-1.3024640000000001</v>
      </c>
      <c r="S417" s="35">
        <v>6.837936</v>
      </c>
      <c r="T417" s="36">
        <f t="shared" si="8"/>
        <v>1.23082848</v>
      </c>
      <c r="U417" s="36">
        <f t="shared" si="9"/>
        <v>5.6071075199999996</v>
      </c>
    </row>
    <row r="418" spans="1:21" ht="13" customHeight="1">
      <c r="A418" t="s">
        <v>507</v>
      </c>
      <c r="B418" t="s">
        <v>513</v>
      </c>
      <c r="C418" t="s">
        <v>509</v>
      </c>
      <c r="D418" t="s">
        <v>510</v>
      </c>
      <c r="E418" t="s">
        <v>56</v>
      </c>
      <c r="F418" t="s">
        <v>84</v>
      </c>
      <c r="G418" t="s">
        <v>514</v>
      </c>
      <c r="H418" t="s">
        <v>59</v>
      </c>
      <c r="I418" t="s">
        <v>60</v>
      </c>
      <c r="K418" s="34">
        <v>1</v>
      </c>
      <c r="L418" s="34">
        <v>0</v>
      </c>
      <c r="M418" s="34">
        <v>1</v>
      </c>
      <c r="N418" s="35">
        <v>8.1418499999999998</v>
      </c>
      <c r="O418" s="35">
        <v>0</v>
      </c>
      <c r="P418" s="35">
        <v>8.1418499999999998</v>
      </c>
      <c r="Q418" s="35">
        <v>8.1418499999999998</v>
      </c>
      <c r="R418" s="35">
        <v>-1.3026960000000001</v>
      </c>
      <c r="S418" s="35">
        <v>6.8391539999999997</v>
      </c>
      <c r="T418" s="36">
        <f t="shared" si="8"/>
        <v>1.2310477199999998</v>
      </c>
      <c r="U418" s="36">
        <f t="shared" si="9"/>
        <v>5.6081062799999994</v>
      </c>
    </row>
    <row r="419" spans="1:21" ht="13" customHeight="1">
      <c r="A419" t="s">
        <v>507</v>
      </c>
      <c r="B419" t="s">
        <v>508</v>
      </c>
      <c r="C419" t="s">
        <v>509</v>
      </c>
      <c r="D419" t="s">
        <v>510</v>
      </c>
      <c r="E419" t="s">
        <v>56</v>
      </c>
      <c r="F419" t="s">
        <v>57</v>
      </c>
      <c r="G419" t="s">
        <v>511</v>
      </c>
      <c r="H419" t="s">
        <v>78</v>
      </c>
      <c r="I419" t="s">
        <v>60</v>
      </c>
      <c r="J419" t="s">
        <v>512</v>
      </c>
      <c r="K419" s="34">
        <v>1</v>
      </c>
      <c r="L419" s="34">
        <v>0</v>
      </c>
      <c r="M419" s="34">
        <v>1</v>
      </c>
      <c r="N419" s="35">
        <v>3.33</v>
      </c>
      <c r="O419" s="35">
        <v>0</v>
      </c>
      <c r="P419" s="35">
        <v>3.33</v>
      </c>
      <c r="Q419" s="35">
        <v>3.33</v>
      </c>
      <c r="R419" s="35">
        <v>-0.53280000000000005</v>
      </c>
      <c r="S419" s="35">
        <v>2.7972000000000001</v>
      </c>
      <c r="T419" s="36">
        <f t="shared" si="8"/>
        <v>0.50349600000000005</v>
      </c>
      <c r="U419" s="36">
        <f t="shared" si="9"/>
        <v>2.293704</v>
      </c>
    </row>
    <row r="420" spans="1:21" ht="13" customHeight="1">
      <c r="A420" t="s">
        <v>80</v>
      </c>
      <c r="B420" t="s">
        <v>248</v>
      </c>
      <c r="C420" t="s">
        <v>249</v>
      </c>
      <c r="D420" t="s">
        <v>250</v>
      </c>
      <c r="E420" t="s">
        <v>56</v>
      </c>
      <c r="F420" t="s">
        <v>57</v>
      </c>
      <c r="G420" t="s">
        <v>251</v>
      </c>
      <c r="H420" t="s">
        <v>59</v>
      </c>
      <c r="I420" t="s">
        <v>60</v>
      </c>
      <c r="K420" s="34">
        <v>1</v>
      </c>
      <c r="L420" s="34">
        <v>0</v>
      </c>
      <c r="M420" s="34">
        <v>1</v>
      </c>
      <c r="N420" s="35">
        <v>2.282</v>
      </c>
      <c r="O420" s="35">
        <v>0</v>
      </c>
      <c r="P420" s="35">
        <v>2.282</v>
      </c>
      <c r="Q420" s="35">
        <v>2.282</v>
      </c>
      <c r="R420" s="35">
        <v>-0.36512</v>
      </c>
      <c r="S420" s="35">
        <v>1.9168799999999999</v>
      </c>
      <c r="T420" s="36">
        <f t="shared" si="8"/>
        <v>0.34503839999999997</v>
      </c>
      <c r="U420" s="36">
        <f t="shared" si="9"/>
        <v>1.5718415999999999</v>
      </c>
    </row>
    <row r="421" spans="1:21" ht="13" customHeight="1">
      <c r="A421" t="s">
        <v>80</v>
      </c>
      <c r="B421" t="s">
        <v>252</v>
      </c>
      <c r="C421" t="s">
        <v>249</v>
      </c>
      <c r="D421" t="s">
        <v>250</v>
      </c>
      <c r="E421" t="s">
        <v>56</v>
      </c>
      <c r="F421" t="s">
        <v>84</v>
      </c>
      <c r="G421" t="s">
        <v>253</v>
      </c>
      <c r="H421" t="s">
        <v>59</v>
      </c>
      <c r="I421" t="s">
        <v>60</v>
      </c>
      <c r="K421" s="34">
        <v>1</v>
      </c>
      <c r="L421" s="34">
        <v>0</v>
      </c>
      <c r="M421" s="34">
        <v>1</v>
      </c>
      <c r="N421" s="35">
        <v>7.2926000000000002</v>
      </c>
      <c r="O421" s="35">
        <v>0</v>
      </c>
      <c r="P421" s="35">
        <v>7.2926000000000002</v>
      </c>
      <c r="Q421" s="35">
        <v>7.2926000000000002</v>
      </c>
      <c r="R421" s="35">
        <v>-1.1668160000000001</v>
      </c>
      <c r="S421" s="35">
        <v>6.1257840000000003</v>
      </c>
      <c r="T421" s="36">
        <f t="shared" si="8"/>
        <v>1.1026411199999999</v>
      </c>
      <c r="U421" s="36">
        <f t="shared" si="9"/>
        <v>5.02314288</v>
      </c>
    </row>
    <row r="422" spans="1:21" ht="13" customHeight="1">
      <c r="A422" t="s">
        <v>80</v>
      </c>
      <c r="B422" t="s">
        <v>252</v>
      </c>
      <c r="C422" t="s">
        <v>249</v>
      </c>
      <c r="D422" t="s">
        <v>250</v>
      </c>
      <c r="E422" t="s">
        <v>56</v>
      </c>
      <c r="F422" t="s">
        <v>84</v>
      </c>
      <c r="G422" t="s">
        <v>253</v>
      </c>
      <c r="H422" t="s">
        <v>59</v>
      </c>
      <c r="I422" t="s">
        <v>60</v>
      </c>
      <c r="K422" s="34">
        <v>1</v>
      </c>
      <c r="L422" s="34">
        <v>0</v>
      </c>
      <c r="M422" s="34">
        <v>1</v>
      </c>
      <c r="N422" s="35">
        <v>7.2926000000000002</v>
      </c>
      <c r="O422" s="35">
        <v>0</v>
      </c>
      <c r="P422" s="35">
        <v>7.2926000000000002</v>
      </c>
      <c r="Q422" s="35">
        <v>7.2926000000000002</v>
      </c>
      <c r="R422" s="35">
        <v>-1.1668160000000001</v>
      </c>
      <c r="S422" s="35">
        <v>6.1257840000000003</v>
      </c>
      <c r="T422" s="36">
        <f t="shared" si="8"/>
        <v>1.1026411199999999</v>
      </c>
      <c r="U422" s="36">
        <f t="shared" si="9"/>
        <v>5.02314288</v>
      </c>
    </row>
    <row r="423" spans="1:21" ht="13" customHeight="1">
      <c r="A423" t="s">
        <v>52</v>
      </c>
      <c r="B423" t="s">
        <v>53</v>
      </c>
      <c r="C423" t="s">
        <v>54</v>
      </c>
      <c r="D423" t="s">
        <v>55</v>
      </c>
      <c r="E423" t="s">
        <v>56</v>
      </c>
      <c r="F423" t="s">
        <v>57</v>
      </c>
      <c r="G423" t="s">
        <v>58</v>
      </c>
      <c r="H423" t="s">
        <v>59</v>
      </c>
      <c r="I423" t="s">
        <v>60</v>
      </c>
      <c r="J423" t="s">
        <v>61</v>
      </c>
      <c r="K423" s="34">
        <v>1</v>
      </c>
      <c r="L423" s="34">
        <v>0</v>
      </c>
      <c r="M423" s="34">
        <v>1</v>
      </c>
      <c r="N423" s="35">
        <v>6.4762000000000004</v>
      </c>
      <c r="O423" s="35">
        <v>0</v>
      </c>
      <c r="P423" s="35">
        <v>6.4762000000000004</v>
      </c>
      <c r="Q423" s="35">
        <v>6.4762000000000004</v>
      </c>
      <c r="R423" s="35">
        <v>-1.036192</v>
      </c>
      <c r="S423" s="35">
        <v>5.4400079999999997</v>
      </c>
      <c r="T423" s="36">
        <f t="shared" si="8"/>
        <v>0.97920143999999987</v>
      </c>
      <c r="U423" s="36">
        <f t="shared" si="9"/>
        <v>4.46080656</v>
      </c>
    </row>
    <row r="424" spans="1:21" ht="13" customHeight="1">
      <c r="A424" t="s">
        <v>52</v>
      </c>
      <c r="B424" t="s">
        <v>53</v>
      </c>
      <c r="C424" t="s">
        <v>54</v>
      </c>
      <c r="D424" t="s">
        <v>55</v>
      </c>
      <c r="E424" t="s">
        <v>56</v>
      </c>
      <c r="F424" t="s">
        <v>57</v>
      </c>
      <c r="G424" t="s">
        <v>58</v>
      </c>
      <c r="H424" t="s">
        <v>59</v>
      </c>
      <c r="I424" t="s">
        <v>60</v>
      </c>
      <c r="J424" t="s">
        <v>61</v>
      </c>
      <c r="K424" s="34">
        <v>1</v>
      </c>
      <c r="L424" s="34">
        <v>0</v>
      </c>
      <c r="M424" s="34">
        <v>1</v>
      </c>
      <c r="N424" s="35">
        <v>6.4762000000000004</v>
      </c>
      <c r="O424" s="35">
        <v>0</v>
      </c>
      <c r="P424" s="35">
        <v>6.4762000000000004</v>
      </c>
      <c r="Q424" s="35">
        <v>6.4762000000000004</v>
      </c>
      <c r="R424" s="35">
        <v>-1.036192</v>
      </c>
      <c r="S424" s="35">
        <v>5.4400079999999997</v>
      </c>
      <c r="T424" s="36">
        <f t="shared" si="8"/>
        <v>0.97920143999999987</v>
      </c>
      <c r="U424" s="36">
        <f t="shared" si="9"/>
        <v>4.46080656</v>
      </c>
    </row>
    <row r="425" spans="1:21" ht="13" customHeight="1">
      <c r="A425" t="s">
        <v>80</v>
      </c>
      <c r="B425" t="s">
        <v>123</v>
      </c>
      <c r="C425" t="s">
        <v>124</v>
      </c>
      <c r="D425" t="s">
        <v>125</v>
      </c>
      <c r="E425" t="s">
        <v>56</v>
      </c>
      <c r="F425" t="s">
        <v>84</v>
      </c>
      <c r="G425" t="s">
        <v>126</v>
      </c>
      <c r="H425" t="s">
        <v>59</v>
      </c>
      <c r="I425" t="s">
        <v>60</v>
      </c>
      <c r="J425" t="s">
        <v>127</v>
      </c>
      <c r="K425" s="34">
        <v>1</v>
      </c>
      <c r="L425" s="34">
        <v>0</v>
      </c>
      <c r="M425" s="34">
        <v>1</v>
      </c>
      <c r="N425" s="35">
        <v>7.2926000000000002</v>
      </c>
      <c r="O425" s="35">
        <v>0</v>
      </c>
      <c r="P425" s="35">
        <v>7.2926000000000002</v>
      </c>
      <c r="Q425" s="35">
        <v>7.2926000000000002</v>
      </c>
      <c r="R425" s="35">
        <v>-1.1668160000000001</v>
      </c>
      <c r="S425" s="35">
        <v>6.1257840000000003</v>
      </c>
      <c r="T425" s="36">
        <f t="shared" si="8"/>
        <v>1.1026411199999999</v>
      </c>
      <c r="U425" s="36">
        <f t="shared" si="9"/>
        <v>5.02314288</v>
      </c>
    </row>
    <row r="426" spans="1:21" ht="13" customHeight="1">
      <c r="A426" t="s">
        <v>80</v>
      </c>
      <c r="B426" t="s">
        <v>219</v>
      </c>
      <c r="C426" t="s">
        <v>220</v>
      </c>
      <c r="D426" t="s">
        <v>221</v>
      </c>
      <c r="E426" t="s">
        <v>56</v>
      </c>
      <c r="F426" t="s">
        <v>57</v>
      </c>
      <c r="G426" t="s">
        <v>222</v>
      </c>
      <c r="H426" t="s">
        <v>59</v>
      </c>
      <c r="I426" t="s">
        <v>60</v>
      </c>
      <c r="J426" t="s">
        <v>223</v>
      </c>
      <c r="K426" s="34">
        <v>1</v>
      </c>
      <c r="L426" s="34">
        <v>0</v>
      </c>
      <c r="M426" s="34">
        <v>1</v>
      </c>
      <c r="N426" s="35">
        <v>4.8492499999999996</v>
      </c>
      <c r="O426" s="35">
        <v>0</v>
      </c>
      <c r="P426" s="35">
        <v>4.8492499999999996</v>
      </c>
      <c r="Q426" s="35">
        <v>4.8492499999999996</v>
      </c>
      <c r="R426" s="35">
        <v>-0.77588000000000001</v>
      </c>
      <c r="S426" s="35">
        <v>4.0733699999999997</v>
      </c>
      <c r="T426" s="36">
        <f t="shared" si="8"/>
        <v>0.73320659999999993</v>
      </c>
      <c r="U426" s="36">
        <f t="shared" si="9"/>
        <v>3.3401633999999998</v>
      </c>
    </row>
    <row r="427" spans="1:21" ht="13" customHeight="1">
      <c r="A427" t="s">
        <v>80</v>
      </c>
      <c r="B427" t="s">
        <v>219</v>
      </c>
      <c r="C427" t="s">
        <v>220</v>
      </c>
      <c r="D427" t="s">
        <v>221</v>
      </c>
      <c r="E427" t="s">
        <v>56</v>
      </c>
      <c r="F427" t="s">
        <v>57</v>
      </c>
      <c r="G427" t="s">
        <v>222</v>
      </c>
      <c r="H427" t="s">
        <v>59</v>
      </c>
      <c r="I427" t="s">
        <v>60</v>
      </c>
      <c r="J427" t="s">
        <v>223</v>
      </c>
      <c r="K427" s="34">
        <v>1</v>
      </c>
      <c r="L427" s="34">
        <v>0</v>
      </c>
      <c r="M427" s="34">
        <v>1</v>
      </c>
      <c r="N427" s="35">
        <v>4.8492499999999996</v>
      </c>
      <c r="O427" s="35">
        <v>0</v>
      </c>
      <c r="P427" s="35">
        <v>4.8492499999999996</v>
      </c>
      <c r="Q427" s="35">
        <v>4.8492499999999996</v>
      </c>
      <c r="R427" s="35">
        <v>-0.77588000000000001</v>
      </c>
      <c r="S427" s="35">
        <v>4.0733699999999997</v>
      </c>
      <c r="T427" s="36">
        <f t="shared" si="8"/>
        <v>0.73320659999999993</v>
      </c>
      <c r="U427" s="36">
        <f t="shared" si="9"/>
        <v>3.3401633999999998</v>
      </c>
    </row>
    <row r="428" spans="1:21" ht="13" customHeight="1">
      <c r="A428" t="s">
        <v>80</v>
      </c>
      <c r="B428" t="s">
        <v>219</v>
      </c>
      <c r="C428" t="s">
        <v>220</v>
      </c>
      <c r="D428" t="s">
        <v>221</v>
      </c>
      <c r="E428" t="s">
        <v>56</v>
      </c>
      <c r="F428" t="s">
        <v>57</v>
      </c>
      <c r="G428" t="s">
        <v>222</v>
      </c>
      <c r="H428" t="s">
        <v>59</v>
      </c>
      <c r="I428" t="s">
        <v>60</v>
      </c>
      <c r="K428" s="34">
        <v>1</v>
      </c>
      <c r="L428" s="34">
        <v>0</v>
      </c>
      <c r="M428" s="34">
        <v>1</v>
      </c>
      <c r="N428" s="35">
        <v>4.8492499999999996</v>
      </c>
      <c r="O428" s="35">
        <v>0</v>
      </c>
      <c r="P428" s="35">
        <v>4.8492499999999996</v>
      </c>
      <c r="Q428" s="35">
        <v>4.8492499999999996</v>
      </c>
      <c r="R428" s="35">
        <v>-0.77588000000000001</v>
      </c>
      <c r="S428" s="35">
        <v>4.0733699999999997</v>
      </c>
      <c r="T428" s="36">
        <f t="shared" si="8"/>
        <v>0.73320659999999993</v>
      </c>
      <c r="U428" s="36">
        <f t="shared" si="9"/>
        <v>3.3401633999999998</v>
      </c>
    </row>
    <row r="429" spans="1:21" ht="13" customHeight="1">
      <c r="A429" t="s">
        <v>80</v>
      </c>
      <c r="B429" t="s">
        <v>219</v>
      </c>
      <c r="C429" t="s">
        <v>220</v>
      </c>
      <c r="D429" t="s">
        <v>221</v>
      </c>
      <c r="E429" t="s">
        <v>56</v>
      </c>
      <c r="F429" t="s">
        <v>57</v>
      </c>
      <c r="G429" t="s">
        <v>222</v>
      </c>
      <c r="H429" t="s">
        <v>59</v>
      </c>
      <c r="I429" t="s">
        <v>60</v>
      </c>
      <c r="K429" s="34">
        <v>1</v>
      </c>
      <c r="L429" s="34">
        <v>0</v>
      </c>
      <c r="M429" s="34">
        <v>1</v>
      </c>
      <c r="N429" s="35">
        <v>4.8492499999999996</v>
      </c>
      <c r="O429" s="35">
        <v>0</v>
      </c>
      <c r="P429" s="35">
        <v>4.8492499999999996</v>
      </c>
      <c r="Q429" s="35">
        <v>4.8492499999999996</v>
      </c>
      <c r="R429" s="35">
        <v>-0.77588000000000001</v>
      </c>
      <c r="S429" s="35">
        <v>4.0733699999999997</v>
      </c>
      <c r="T429" s="36">
        <f t="shared" si="8"/>
        <v>0.73320659999999993</v>
      </c>
      <c r="U429" s="36">
        <f t="shared" si="9"/>
        <v>3.3401633999999998</v>
      </c>
    </row>
    <row r="430" spans="1:21" ht="13" customHeight="1">
      <c r="A430" t="s">
        <v>80</v>
      </c>
      <c r="B430" t="s">
        <v>286</v>
      </c>
      <c r="C430" t="s">
        <v>220</v>
      </c>
      <c r="D430" t="s">
        <v>287</v>
      </c>
      <c r="E430" t="s">
        <v>56</v>
      </c>
      <c r="F430" t="s">
        <v>57</v>
      </c>
      <c r="G430" t="s">
        <v>288</v>
      </c>
      <c r="H430" t="s">
        <v>59</v>
      </c>
      <c r="I430" t="s">
        <v>60</v>
      </c>
      <c r="K430" s="34">
        <v>1</v>
      </c>
      <c r="L430" s="34">
        <v>0</v>
      </c>
      <c r="M430" s="34">
        <v>1</v>
      </c>
      <c r="N430" s="35">
        <v>5.6990999999999996</v>
      </c>
      <c r="O430" s="35">
        <v>0</v>
      </c>
      <c r="P430" s="35">
        <v>5.6990999999999996</v>
      </c>
      <c r="Q430" s="35">
        <v>5.6990999999999996</v>
      </c>
      <c r="R430" s="35">
        <v>-0.911856</v>
      </c>
      <c r="S430" s="35">
        <v>4.7872440000000003</v>
      </c>
      <c r="T430" s="36">
        <f t="shared" si="8"/>
        <v>0.86170392000000007</v>
      </c>
      <c r="U430" s="36">
        <f t="shared" si="9"/>
        <v>3.9255400800000002</v>
      </c>
    </row>
    <row r="431" spans="1:21" ht="13" customHeight="1">
      <c r="A431" t="s">
        <v>80</v>
      </c>
      <c r="B431" t="s">
        <v>361</v>
      </c>
      <c r="C431" t="s">
        <v>220</v>
      </c>
      <c r="D431" t="s">
        <v>287</v>
      </c>
      <c r="E431" t="s">
        <v>56</v>
      </c>
      <c r="F431" t="s">
        <v>84</v>
      </c>
      <c r="G431" t="s">
        <v>362</v>
      </c>
      <c r="H431" t="s">
        <v>363</v>
      </c>
      <c r="I431" t="s">
        <v>60</v>
      </c>
      <c r="J431" t="s">
        <v>364</v>
      </c>
      <c r="K431" s="34">
        <v>1</v>
      </c>
      <c r="L431" s="34">
        <v>0</v>
      </c>
      <c r="M431" s="34">
        <v>1</v>
      </c>
      <c r="N431" s="35">
        <v>9.99</v>
      </c>
      <c r="O431" s="35">
        <v>0</v>
      </c>
      <c r="P431" s="35">
        <v>9.99</v>
      </c>
      <c r="Q431" s="35">
        <v>9.99</v>
      </c>
      <c r="R431" s="35">
        <v>-1.5984</v>
      </c>
      <c r="S431" s="35">
        <v>8.3916000000000004</v>
      </c>
      <c r="T431" s="36">
        <f t="shared" si="8"/>
        <v>1.5104880000000001</v>
      </c>
      <c r="U431" s="36">
        <f t="shared" si="9"/>
        <v>6.8811119999999999</v>
      </c>
    </row>
    <row r="432" spans="1:21" ht="13" customHeight="1">
      <c r="A432" t="s">
        <v>80</v>
      </c>
      <c r="B432" t="s">
        <v>192</v>
      </c>
      <c r="C432" t="s">
        <v>193</v>
      </c>
      <c r="D432" t="s">
        <v>194</v>
      </c>
      <c r="E432" t="s">
        <v>56</v>
      </c>
      <c r="F432" t="s">
        <v>84</v>
      </c>
      <c r="G432" t="s">
        <v>195</v>
      </c>
      <c r="H432" t="s">
        <v>59</v>
      </c>
      <c r="I432" t="s">
        <v>60</v>
      </c>
      <c r="J432" t="s">
        <v>196</v>
      </c>
      <c r="K432" s="34">
        <v>1</v>
      </c>
      <c r="L432" s="34">
        <v>0</v>
      </c>
      <c r="M432" s="34">
        <v>1</v>
      </c>
      <c r="N432" s="35">
        <v>7.2926000000000002</v>
      </c>
      <c r="O432" s="35">
        <v>0</v>
      </c>
      <c r="P432" s="35">
        <v>7.2926000000000002</v>
      </c>
      <c r="Q432" s="35">
        <v>7.2926000000000002</v>
      </c>
      <c r="R432" s="35">
        <v>-1.1668160000000001</v>
      </c>
      <c r="S432" s="35">
        <v>6.1257840000000003</v>
      </c>
      <c r="T432" s="36">
        <f t="shared" si="8"/>
        <v>1.1026411199999999</v>
      </c>
      <c r="U432" s="36">
        <f t="shared" si="9"/>
        <v>5.02314288</v>
      </c>
    </row>
    <row r="433" spans="1:21" ht="13" customHeight="1">
      <c r="A433" t="s">
        <v>80</v>
      </c>
      <c r="B433" t="s">
        <v>197</v>
      </c>
      <c r="C433" t="s">
        <v>193</v>
      </c>
      <c r="D433" t="s">
        <v>194</v>
      </c>
      <c r="E433" t="s">
        <v>56</v>
      </c>
      <c r="F433" t="s">
        <v>84</v>
      </c>
      <c r="G433" t="s">
        <v>198</v>
      </c>
      <c r="H433" t="s">
        <v>59</v>
      </c>
      <c r="I433" t="s">
        <v>60</v>
      </c>
      <c r="J433" t="s">
        <v>199</v>
      </c>
      <c r="K433" s="34">
        <v>1</v>
      </c>
      <c r="L433" s="34">
        <v>0</v>
      </c>
      <c r="M433" s="34">
        <v>1</v>
      </c>
      <c r="N433" s="35">
        <v>8.109</v>
      </c>
      <c r="O433" s="35">
        <v>0</v>
      </c>
      <c r="P433" s="35">
        <v>8.109</v>
      </c>
      <c r="Q433" s="35">
        <v>8.109</v>
      </c>
      <c r="R433" s="35">
        <v>-1.2974399999999999</v>
      </c>
      <c r="S433" s="35">
        <v>6.8115600000000001</v>
      </c>
      <c r="T433" s="36">
        <f t="shared" si="8"/>
        <v>1.2260807999999999</v>
      </c>
      <c r="U433" s="36">
        <f t="shared" si="9"/>
        <v>5.5854792</v>
      </c>
    </row>
    <row r="434" spans="1:21" ht="13" customHeight="1">
      <c r="A434" t="s">
        <v>80</v>
      </c>
      <c r="B434" t="s">
        <v>267</v>
      </c>
      <c r="C434" t="s">
        <v>268</v>
      </c>
      <c r="D434" t="s">
        <v>269</v>
      </c>
      <c r="E434" t="s">
        <v>56</v>
      </c>
      <c r="F434" t="s">
        <v>57</v>
      </c>
      <c r="G434" t="s">
        <v>270</v>
      </c>
      <c r="H434" t="s">
        <v>59</v>
      </c>
      <c r="I434" t="s">
        <v>60</v>
      </c>
      <c r="K434" s="34">
        <v>1</v>
      </c>
      <c r="L434" s="34">
        <v>0</v>
      </c>
      <c r="M434" s="34">
        <v>1</v>
      </c>
      <c r="N434" s="35">
        <v>5.66425</v>
      </c>
      <c r="O434" s="35">
        <v>0</v>
      </c>
      <c r="P434" s="35">
        <v>5.66425</v>
      </c>
      <c r="Q434" s="35">
        <v>5.66425</v>
      </c>
      <c r="R434" s="35">
        <v>-0.90627999999999997</v>
      </c>
      <c r="S434" s="35">
        <v>4.7579700000000003</v>
      </c>
      <c r="T434" s="36">
        <f t="shared" si="8"/>
        <v>0.85643460000000005</v>
      </c>
      <c r="U434" s="36">
        <f t="shared" si="9"/>
        <v>3.9015354000000002</v>
      </c>
    </row>
    <row r="435" spans="1:21" ht="13" customHeight="1">
      <c r="A435" t="s">
        <v>80</v>
      </c>
      <c r="B435" t="s">
        <v>267</v>
      </c>
      <c r="C435" t="s">
        <v>268</v>
      </c>
      <c r="D435" t="s">
        <v>269</v>
      </c>
      <c r="E435" t="s">
        <v>56</v>
      </c>
      <c r="F435" t="s">
        <v>57</v>
      </c>
      <c r="G435" t="s">
        <v>270</v>
      </c>
      <c r="H435" t="s">
        <v>59</v>
      </c>
      <c r="I435" t="s">
        <v>60</v>
      </c>
      <c r="K435" s="34">
        <v>1</v>
      </c>
      <c r="L435" s="34">
        <v>0</v>
      </c>
      <c r="M435" s="34">
        <v>1</v>
      </c>
      <c r="N435" s="35">
        <v>5.66425</v>
      </c>
      <c r="O435" s="35">
        <v>0</v>
      </c>
      <c r="P435" s="35">
        <v>5.66425</v>
      </c>
      <c r="Q435" s="35">
        <v>5.66425</v>
      </c>
      <c r="R435" s="35">
        <v>-0.90627999999999997</v>
      </c>
      <c r="S435" s="35">
        <v>4.7579700000000003</v>
      </c>
      <c r="T435" s="36">
        <f t="shared" si="8"/>
        <v>0.85643460000000005</v>
      </c>
      <c r="U435" s="36">
        <f t="shared" si="9"/>
        <v>3.9015354000000002</v>
      </c>
    </row>
    <row r="436" spans="1:21" ht="13" customHeight="1">
      <c r="A436" t="s">
        <v>80</v>
      </c>
      <c r="B436" t="s">
        <v>271</v>
      </c>
      <c r="C436" t="s">
        <v>268</v>
      </c>
      <c r="D436" t="s">
        <v>269</v>
      </c>
      <c r="E436" t="s">
        <v>56</v>
      </c>
      <c r="F436" t="s">
        <v>84</v>
      </c>
      <c r="G436" t="s">
        <v>272</v>
      </c>
      <c r="H436" t="s">
        <v>59</v>
      </c>
      <c r="I436" t="s">
        <v>60</v>
      </c>
      <c r="K436" s="34">
        <v>1</v>
      </c>
      <c r="L436" s="34">
        <v>0</v>
      </c>
      <c r="M436" s="34">
        <v>1</v>
      </c>
      <c r="N436" s="35">
        <v>7.2926000000000002</v>
      </c>
      <c r="O436" s="35">
        <v>0</v>
      </c>
      <c r="P436" s="35">
        <v>7.2926000000000002</v>
      </c>
      <c r="Q436" s="35">
        <v>7.2926000000000002</v>
      </c>
      <c r="R436" s="35">
        <v>-1.1668160000000001</v>
      </c>
      <c r="S436" s="35">
        <v>6.1257840000000003</v>
      </c>
      <c r="T436" s="36">
        <f t="shared" ref="T436:T499" si="10">S436*0.18</f>
        <v>1.1026411199999999</v>
      </c>
      <c r="U436" s="36">
        <f t="shared" si="9"/>
        <v>5.02314288</v>
      </c>
    </row>
    <row r="437" spans="1:21" ht="13" customHeight="1">
      <c r="A437" t="s">
        <v>80</v>
      </c>
      <c r="B437" t="s">
        <v>271</v>
      </c>
      <c r="C437" t="s">
        <v>268</v>
      </c>
      <c r="D437" t="s">
        <v>269</v>
      </c>
      <c r="E437" t="s">
        <v>56</v>
      </c>
      <c r="F437" t="s">
        <v>84</v>
      </c>
      <c r="G437" t="s">
        <v>272</v>
      </c>
      <c r="H437" t="s">
        <v>351</v>
      </c>
      <c r="I437" t="s">
        <v>60</v>
      </c>
      <c r="J437" t="s">
        <v>352</v>
      </c>
      <c r="K437" s="34">
        <v>1</v>
      </c>
      <c r="L437" s="34">
        <v>0</v>
      </c>
      <c r="M437" s="34">
        <v>1</v>
      </c>
      <c r="N437" s="35">
        <v>8.9499999999999993</v>
      </c>
      <c r="O437" s="35">
        <v>0</v>
      </c>
      <c r="P437" s="35">
        <v>8.9499999999999993</v>
      </c>
      <c r="Q437" s="35">
        <v>8.9499999999999993</v>
      </c>
      <c r="R437" s="35">
        <v>-1.4319999999999999</v>
      </c>
      <c r="S437" s="35">
        <v>7.5179999999999998</v>
      </c>
      <c r="T437" s="36">
        <f t="shared" si="10"/>
        <v>1.35324</v>
      </c>
      <c r="U437" s="36">
        <f t="shared" si="9"/>
        <v>6.1647599999999994</v>
      </c>
    </row>
    <row r="438" spans="1:21" ht="13" customHeight="1">
      <c r="A438" t="s">
        <v>80</v>
      </c>
      <c r="B438" t="s">
        <v>267</v>
      </c>
      <c r="C438" t="s">
        <v>268</v>
      </c>
      <c r="D438" t="s">
        <v>269</v>
      </c>
      <c r="E438" t="s">
        <v>56</v>
      </c>
      <c r="F438" t="s">
        <v>57</v>
      </c>
      <c r="G438" t="s">
        <v>270</v>
      </c>
      <c r="H438" t="s">
        <v>76</v>
      </c>
      <c r="I438" t="s">
        <v>60</v>
      </c>
      <c r="K438" s="34">
        <v>1</v>
      </c>
      <c r="L438" s="34">
        <v>0</v>
      </c>
      <c r="M438" s="34">
        <v>1</v>
      </c>
      <c r="N438" s="35">
        <v>6.95</v>
      </c>
      <c r="O438" s="35">
        <v>0</v>
      </c>
      <c r="P438" s="35">
        <v>6.95</v>
      </c>
      <c r="Q438" s="35">
        <v>6.95</v>
      </c>
      <c r="R438" s="35">
        <v>-1.1120000000000001</v>
      </c>
      <c r="S438" s="35">
        <v>5.8380000000000001</v>
      </c>
      <c r="T438" s="36">
        <f t="shared" si="10"/>
        <v>1.05084</v>
      </c>
      <c r="U438" s="36">
        <f t="shared" si="9"/>
        <v>4.7871600000000001</v>
      </c>
    </row>
    <row r="439" spans="1:21" ht="13" customHeight="1">
      <c r="A439" t="s">
        <v>456</v>
      </c>
      <c r="B439" t="s">
        <v>457</v>
      </c>
      <c r="C439" t="s">
        <v>268</v>
      </c>
      <c r="D439" t="s">
        <v>458</v>
      </c>
      <c r="E439" t="s">
        <v>56</v>
      </c>
      <c r="F439" t="s">
        <v>84</v>
      </c>
      <c r="G439" t="s">
        <v>459</v>
      </c>
      <c r="H439" t="s">
        <v>460</v>
      </c>
      <c r="I439" t="s">
        <v>60</v>
      </c>
      <c r="J439" t="s">
        <v>461</v>
      </c>
      <c r="K439" s="34">
        <v>1</v>
      </c>
      <c r="L439" s="34">
        <v>0</v>
      </c>
      <c r="M439" s="34">
        <v>1</v>
      </c>
      <c r="N439" s="35">
        <v>8.9499999999999993</v>
      </c>
      <c r="O439" s="35">
        <v>0</v>
      </c>
      <c r="P439" s="35">
        <v>8.9499999999999993</v>
      </c>
      <c r="Q439" s="35">
        <v>8.9499999999999993</v>
      </c>
      <c r="R439" s="35">
        <v>-1.4319999999999999</v>
      </c>
      <c r="S439" s="35">
        <v>7.5179999999999998</v>
      </c>
      <c r="T439" s="36">
        <f t="shared" si="10"/>
        <v>1.35324</v>
      </c>
      <c r="U439" s="36">
        <f t="shared" si="9"/>
        <v>6.1647599999999994</v>
      </c>
    </row>
    <row r="440" spans="1:21" ht="13" customHeight="1">
      <c r="A440" t="s">
        <v>456</v>
      </c>
      <c r="B440" t="s">
        <v>498</v>
      </c>
      <c r="C440" t="s">
        <v>268</v>
      </c>
      <c r="D440" t="s">
        <v>458</v>
      </c>
      <c r="E440" t="s">
        <v>56</v>
      </c>
      <c r="F440" t="s">
        <v>57</v>
      </c>
      <c r="G440" t="s">
        <v>499</v>
      </c>
      <c r="H440" t="s">
        <v>59</v>
      </c>
      <c r="I440" t="s">
        <v>60</v>
      </c>
      <c r="K440" s="34">
        <v>1</v>
      </c>
      <c r="L440" s="34">
        <v>0</v>
      </c>
      <c r="M440" s="34">
        <v>1</v>
      </c>
      <c r="N440" s="35">
        <v>5.66425</v>
      </c>
      <c r="O440" s="35">
        <v>0</v>
      </c>
      <c r="P440" s="35">
        <v>5.66425</v>
      </c>
      <c r="Q440" s="35">
        <v>5.66425</v>
      </c>
      <c r="R440" s="35">
        <v>-0.90627999999999997</v>
      </c>
      <c r="S440" s="35">
        <v>4.7579700000000003</v>
      </c>
      <c r="T440" s="36">
        <f t="shared" si="10"/>
        <v>0.85643460000000005</v>
      </c>
      <c r="U440" s="36">
        <f t="shared" si="9"/>
        <v>3.9015354000000002</v>
      </c>
    </row>
    <row r="441" spans="1:21" ht="13" customHeight="1">
      <c r="A441" t="s">
        <v>456</v>
      </c>
      <c r="B441" t="s">
        <v>457</v>
      </c>
      <c r="C441" t="s">
        <v>268</v>
      </c>
      <c r="D441" t="s">
        <v>458</v>
      </c>
      <c r="E441" t="s">
        <v>56</v>
      </c>
      <c r="F441" t="s">
        <v>84</v>
      </c>
      <c r="G441" t="s">
        <v>459</v>
      </c>
      <c r="H441" t="s">
        <v>59</v>
      </c>
      <c r="I441" t="s">
        <v>60</v>
      </c>
      <c r="K441" s="34">
        <v>1</v>
      </c>
      <c r="L441" s="34">
        <v>0</v>
      </c>
      <c r="M441" s="34">
        <v>1</v>
      </c>
      <c r="N441" s="35">
        <v>7.2942499999999999</v>
      </c>
      <c r="O441" s="35">
        <v>0</v>
      </c>
      <c r="P441" s="35">
        <v>7.2942499999999999</v>
      </c>
      <c r="Q441" s="35">
        <v>7.2942499999999999</v>
      </c>
      <c r="R441" s="35">
        <v>-1.1670799999999999</v>
      </c>
      <c r="S441" s="35">
        <v>6.1271699999999996</v>
      </c>
      <c r="T441" s="36">
        <f t="shared" si="10"/>
        <v>1.1028905999999998</v>
      </c>
      <c r="U441" s="36">
        <f t="shared" si="9"/>
        <v>5.0242793999999993</v>
      </c>
    </row>
    <row r="442" spans="1:21" ht="13" customHeight="1">
      <c r="A442" t="s">
        <v>456</v>
      </c>
      <c r="B442" t="s">
        <v>457</v>
      </c>
      <c r="C442" t="s">
        <v>268</v>
      </c>
      <c r="D442" t="s">
        <v>458</v>
      </c>
      <c r="E442" t="s">
        <v>56</v>
      </c>
      <c r="F442" t="s">
        <v>84</v>
      </c>
      <c r="G442" t="s">
        <v>459</v>
      </c>
      <c r="H442" t="s">
        <v>76</v>
      </c>
      <c r="I442" t="s">
        <v>60</v>
      </c>
      <c r="J442" t="s">
        <v>461</v>
      </c>
      <c r="K442" s="34">
        <v>1</v>
      </c>
      <c r="L442" s="34">
        <v>0</v>
      </c>
      <c r="M442" s="34">
        <v>1</v>
      </c>
      <c r="N442" s="35">
        <v>8.9499999999999993</v>
      </c>
      <c r="O442" s="35">
        <v>0</v>
      </c>
      <c r="P442" s="35">
        <v>8.9499999999999993</v>
      </c>
      <c r="Q442" s="35">
        <v>8.9499999999999993</v>
      </c>
      <c r="R442" s="35">
        <v>-1.4319999999999999</v>
      </c>
      <c r="S442" s="35">
        <v>7.5179999999999998</v>
      </c>
      <c r="T442" s="36">
        <f t="shared" si="10"/>
        <v>1.35324</v>
      </c>
      <c r="U442" s="36">
        <f t="shared" si="9"/>
        <v>6.1647599999999994</v>
      </c>
    </row>
    <row r="443" spans="1:21" ht="13" customHeight="1">
      <c r="A443" t="s">
        <v>456</v>
      </c>
      <c r="B443" t="s">
        <v>457</v>
      </c>
      <c r="C443" t="s">
        <v>268</v>
      </c>
      <c r="D443" t="s">
        <v>458</v>
      </c>
      <c r="E443" t="s">
        <v>56</v>
      </c>
      <c r="F443" t="s">
        <v>84</v>
      </c>
      <c r="G443" t="s">
        <v>459</v>
      </c>
      <c r="H443" t="s">
        <v>78</v>
      </c>
      <c r="I443" t="s">
        <v>60</v>
      </c>
      <c r="J443" t="s">
        <v>461</v>
      </c>
      <c r="K443" s="34">
        <v>1</v>
      </c>
      <c r="L443" s="34">
        <v>0</v>
      </c>
      <c r="M443" s="34">
        <v>1</v>
      </c>
      <c r="N443" s="35">
        <v>8.5</v>
      </c>
      <c r="O443" s="35">
        <v>0</v>
      </c>
      <c r="P443" s="35">
        <v>8.5</v>
      </c>
      <c r="Q443" s="35">
        <v>8.5</v>
      </c>
      <c r="R443" s="35">
        <v>-1.36</v>
      </c>
      <c r="S443" s="35">
        <v>7.14</v>
      </c>
      <c r="T443" s="36">
        <f t="shared" si="10"/>
        <v>1.2851999999999999</v>
      </c>
      <c r="U443" s="36">
        <f t="shared" si="9"/>
        <v>5.8548</v>
      </c>
    </row>
    <row r="444" spans="1:21" ht="13" customHeight="1">
      <c r="A444" t="s">
        <v>80</v>
      </c>
      <c r="B444" t="s">
        <v>296</v>
      </c>
      <c r="C444" t="s">
        <v>297</v>
      </c>
      <c r="D444" t="s">
        <v>298</v>
      </c>
      <c r="E444" t="s">
        <v>56</v>
      </c>
      <c r="F444" t="s">
        <v>57</v>
      </c>
      <c r="G444" t="s">
        <v>299</v>
      </c>
      <c r="H444" t="s">
        <v>59</v>
      </c>
      <c r="I444" t="s">
        <v>60</v>
      </c>
      <c r="K444" s="34">
        <v>1</v>
      </c>
      <c r="L444" s="34">
        <v>0</v>
      </c>
      <c r="M444" s="34">
        <v>1</v>
      </c>
      <c r="N444" s="35">
        <v>5.6968500000000004</v>
      </c>
      <c r="O444" s="35">
        <v>0</v>
      </c>
      <c r="P444" s="35">
        <v>5.6968500000000004</v>
      </c>
      <c r="Q444" s="35">
        <v>5.6968500000000004</v>
      </c>
      <c r="R444" s="35">
        <v>-0.91149599999999997</v>
      </c>
      <c r="S444" s="35">
        <v>4.7853539999999999</v>
      </c>
      <c r="T444" s="36">
        <f t="shared" si="10"/>
        <v>0.86136371999999994</v>
      </c>
      <c r="U444" s="36">
        <f t="shared" si="9"/>
        <v>3.9239902799999999</v>
      </c>
    </row>
    <row r="445" spans="1:21" ht="13" customHeight="1">
      <c r="A445" t="s">
        <v>80</v>
      </c>
      <c r="B445" t="s">
        <v>296</v>
      </c>
      <c r="C445" t="s">
        <v>297</v>
      </c>
      <c r="D445" t="s">
        <v>298</v>
      </c>
      <c r="E445" t="s">
        <v>56</v>
      </c>
      <c r="F445" t="s">
        <v>57</v>
      </c>
      <c r="G445" t="s">
        <v>299</v>
      </c>
      <c r="H445" t="s">
        <v>59</v>
      </c>
      <c r="I445" t="s">
        <v>60</v>
      </c>
      <c r="K445" s="34">
        <v>1</v>
      </c>
      <c r="L445" s="34">
        <v>0</v>
      </c>
      <c r="M445" s="34">
        <v>1</v>
      </c>
      <c r="N445" s="35">
        <v>5.6968500000000004</v>
      </c>
      <c r="O445" s="35">
        <v>0</v>
      </c>
      <c r="P445" s="35">
        <v>5.6968500000000004</v>
      </c>
      <c r="Q445" s="35">
        <v>5.6968500000000004</v>
      </c>
      <c r="R445" s="35">
        <v>-0.91149599999999997</v>
      </c>
      <c r="S445" s="35">
        <v>4.7853539999999999</v>
      </c>
      <c r="T445" s="36">
        <f t="shared" si="10"/>
        <v>0.86136371999999994</v>
      </c>
      <c r="U445" s="36">
        <f t="shared" si="9"/>
        <v>3.9239902799999999</v>
      </c>
    </row>
    <row r="446" spans="1:21" ht="13" customHeight="1">
      <c r="A446" t="s">
        <v>80</v>
      </c>
      <c r="B446" t="s">
        <v>390</v>
      </c>
      <c r="C446" t="s">
        <v>297</v>
      </c>
      <c r="D446" t="s">
        <v>298</v>
      </c>
      <c r="E446" t="s">
        <v>56</v>
      </c>
      <c r="F446" t="s">
        <v>84</v>
      </c>
      <c r="G446" t="s">
        <v>391</v>
      </c>
      <c r="H446" t="s">
        <v>392</v>
      </c>
      <c r="I446" t="s">
        <v>60</v>
      </c>
      <c r="K446" s="34">
        <v>1</v>
      </c>
      <c r="L446" s="34">
        <v>0</v>
      </c>
      <c r="M446" s="34">
        <v>1</v>
      </c>
      <c r="N446" s="35">
        <v>9.99</v>
      </c>
      <c r="O446" s="35">
        <v>0</v>
      </c>
      <c r="P446" s="35">
        <v>9.99</v>
      </c>
      <c r="Q446" s="35">
        <v>9.99</v>
      </c>
      <c r="R446" s="35">
        <v>-1.5984</v>
      </c>
      <c r="S446" s="35">
        <v>8.3916000000000004</v>
      </c>
      <c r="T446" s="36">
        <f t="shared" si="10"/>
        <v>1.5104880000000001</v>
      </c>
      <c r="U446" s="36">
        <f t="shared" si="9"/>
        <v>6.8811119999999999</v>
      </c>
    </row>
    <row r="447" spans="1:21" ht="13" customHeight="1">
      <c r="A447" t="s">
        <v>80</v>
      </c>
      <c r="B447" t="s">
        <v>280</v>
      </c>
      <c r="C447" t="s">
        <v>281</v>
      </c>
      <c r="D447" t="s">
        <v>282</v>
      </c>
      <c r="E447" t="s">
        <v>56</v>
      </c>
      <c r="F447" t="s">
        <v>57</v>
      </c>
      <c r="G447" t="s">
        <v>283</v>
      </c>
      <c r="H447" t="s">
        <v>59</v>
      </c>
      <c r="I447" t="s">
        <v>60</v>
      </c>
      <c r="K447" s="34">
        <v>1</v>
      </c>
      <c r="L447" s="34">
        <v>0</v>
      </c>
      <c r="M447" s="34">
        <v>1</v>
      </c>
      <c r="N447" s="35">
        <v>2.2765</v>
      </c>
      <c r="O447" s="35">
        <v>0</v>
      </c>
      <c r="P447" s="35">
        <v>2.2765</v>
      </c>
      <c r="Q447" s="35">
        <v>2.2765</v>
      </c>
      <c r="R447" s="35">
        <v>-0.36424000000000001</v>
      </c>
      <c r="S447" s="35">
        <v>1.9122600000000001</v>
      </c>
      <c r="T447" s="36">
        <f t="shared" si="10"/>
        <v>0.34420679999999998</v>
      </c>
      <c r="U447" s="36">
        <f t="shared" si="9"/>
        <v>1.5680532</v>
      </c>
    </row>
    <row r="448" spans="1:21" ht="13" customHeight="1">
      <c r="A448" t="s">
        <v>80</v>
      </c>
      <c r="B448" t="s">
        <v>280</v>
      </c>
      <c r="C448" t="s">
        <v>281</v>
      </c>
      <c r="D448" t="s">
        <v>282</v>
      </c>
      <c r="E448" t="s">
        <v>56</v>
      </c>
      <c r="F448" t="s">
        <v>57</v>
      </c>
      <c r="G448" t="s">
        <v>283</v>
      </c>
      <c r="H448" t="s">
        <v>59</v>
      </c>
      <c r="I448" t="s">
        <v>60</v>
      </c>
      <c r="K448" s="34">
        <v>1</v>
      </c>
      <c r="L448" s="34">
        <v>0</v>
      </c>
      <c r="M448" s="34">
        <v>1</v>
      </c>
      <c r="N448" s="35">
        <v>2.282</v>
      </c>
      <c r="O448" s="35">
        <v>0</v>
      </c>
      <c r="P448" s="35">
        <v>2.282</v>
      </c>
      <c r="Q448" s="35">
        <v>2.282</v>
      </c>
      <c r="R448" s="35">
        <v>-0.36512</v>
      </c>
      <c r="S448" s="35">
        <v>1.9168799999999999</v>
      </c>
      <c r="T448" s="36">
        <f t="shared" si="10"/>
        <v>0.34503839999999997</v>
      </c>
      <c r="U448" s="36">
        <f t="shared" ref="U448:U511" si="11">S448-T448</f>
        <v>1.5718415999999999</v>
      </c>
    </row>
    <row r="449" spans="1:21" ht="13" customHeight="1">
      <c r="A449" t="s">
        <v>80</v>
      </c>
      <c r="B449" t="s">
        <v>263</v>
      </c>
      <c r="C449" t="s">
        <v>264</v>
      </c>
      <c r="D449" t="s">
        <v>265</v>
      </c>
      <c r="E449" t="s">
        <v>56</v>
      </c>
      <c r="F449" t="s">
        <v>57</v>
      </c>
      <c r="G449" t="s">
        <v>266</v>
      </c>
      <c r="H449" t="s">
        <v>59</v>
      </c>
      <c r="I449" t="s">
        <v>60</v>
      </c>
      <c r="K449" s="34">
        <v>1</v>
      </c>
      <c r="L449" s="34">
        <v>0</v>
      </c>
      <c r="M449" s="34">
        <v>1</v>
      </c>
      <c r="N449" s="35">
        <v>5.66425</v>
      </c>
      <c r="O449" s="35">
        <v>0</v>
      </c>
      <c r="P449" s="35">
        <v>5.66425</v>
      </c>
      <c r="Q449" s="35">
        <v>5.66425</v>
      </c>
      <c r="R449" s="35">
        <v>-0.90627999999999997</v>
      </c>
      <c r="S449" s="35">
        <v>4.7579700000000003</v>
      </c>
      <c r="T449" s="36">
        <f t="shared" si="10"/>
        <v>0.85643460000000005</v>
      </c>
      <c r="U449" s="36">
        <f t="shared" si="11"/>
        <v>3.9015354000000002</v>
      </c>
    </row>
    <row r="450" spans="1:21" ht="13" customHeight="1">
      <c r="A450" t="s">
        <v>80</v>
      </c>
      <c r="B450" t="s">
        <v>387</v>
      </c>
      <c r="C450" t="s">
        <v>264</v>
      </c>
      <c r="D450" t="s">
        <v>265</v>
      </c>
      <c r="E450" t="s">
        <v>56</v>
      </c>
      <c r="F450" t="s">
        <v>84</v>
      </c>
      <c r="G450" t="s">
        <v>388</v>
      </c>
      <c r="H450" t="s">
        <v>78</v>
      </c>
      <c r="I450" t="s">
        <v>60</v>
      </c>
      <c r="K450" s="34">
        <v>1</v>
      </c>
      <c r="L450" s="34">
        <v>0</v>
      </c>
      <c r="M450" s="34">
        <v>1</v>
      </c>
      <c r="N450" s="35">
        <v>10.4</v>
      </c>
      <c r="O450" s="35">
        <v>0</v>
      </c>
      <c r="P450" s="35">
        <v>10.4</v>
      </c>
      <c r="Q450" s="35">
        <v>10.4</v>
      </c>
      <c r="R450" s="35">
        <v>-1.6639999999999999</v>
      </c>
      <c r="S450" s="35">
        <v>8.7360000000000007</v>
      </c>
      <c r="T450" s="36">
        <f t="shared" si="10"/>
        <v>1.5724800000000001</v>
      </c>
      <c r="U450" s="36">
        <f t="shared" si="11"/>
        <v>7.1635200000000001</v>
      </c>
    </row>
    <row r="451" spans="1:21" ht="13" customHeight="1">
      <c r="A451" t="s">
        <v>80</v>
      </c>
      <c r="B451" t="s">
        <v>261</v>
      </c>
      <c r="C451" t="s">
        <v>205</v>
      </c>
      <c r="D451" t="s">
        <v>259</v>
      </c>
      <c r="E451" t="s">
        <v>56</v>
      </c>
      <c r="F451" t="s">
        <v>84</v>
      </c>
      <c r="G451" t="s">
        <v>262</v>
      </c>
      <c r="H451" t="s">
        <v>59</v>
      </c>
      <c r="I451" t="s">
        <v>60</v>
      </c>
      <c r="K451" s="34">
        <v>1</v>
      </c>
      <c r="L451" s="34">
        <v>0</v>
      </c>
      <c r="M451" s="34">
        <v>1</v>
      </c>
      <c r="N451" s="35">
        <v>7.2926000000000002</v>
      </c>
      <c r="O451" s="35">
        <v>0</v>
      </c>
      <c r="P451" s="35">
        <v>7.2926000000000002</v>
      </c>
      <c r="Q451" s="35">
        <v>7.2926000000000002</v>
      </c>
      <c r="R451" s="35">
        <v>-1.1668160000000001</v>
      </c>
      <c r="S451" s="35">
        <v>6.1257840000000003</v>
      </c>
      <c r="T451" s="36">
        <f t="shared" si="10"/>
        <v>1.1026411199999999</v>
      </c>
      <c r="U451" s="36">
        <f t="shared" si="11"/>
        <v>5.02314288</v>
      </c>
    </row>
    <row r="452" spans="1:21" ht="13" customHeight="1">
      <c r="A452" t="s">
        <v>80</v>
      </c>
      <c r="B452" t="s">
        <v>204</v>
      </c>
      <c r="C452" t="s">
        <v>205</v>
      </c>
      <c r="D452" t="s">
        <v>206</v>
      </c>
      <c r="E452" t="s">
        <v>56</v>
      </c>
      <c r="F452" t="s">
        <v>57</v>
      </c>
      <c r="G452" t="s">
        <v>207</v>
      </c>
      <c r="H452" t="s">
        <v>59</v>
      </c>
      <c r="I452" t="s">
        <v>60</v>
      </c>
      <c r="K452" s="34">
        <v>1</v>
      </c>
      <c r="L452" s="34">
        <v>0</v>
      </c>
      <c r="M452" s="34">
        <v>1</v>
      </c>
      <c r="N452" s="35">
        <v>5.6677</v>
      </c>
      <c r="O452" s="35">
        <v>0</v>
      </c>
      <c r="P452" s="35">
        <v>5.6677</v>
      </c>
      <c r="Q452" s="35">
        <v>5.6677</v>
      </c>
      <c r="R452" s="35">
        <v>-0.90683199999999997</v>
      </c>
      <c r="S452" s="35">
        <v>4.7608680000000003</v>
      </c>
      <c r="T452" s="36">
        <f t="shared" si="10"/>
        <v>0.85695624000000004</v>
      </c>
      <c r="U452" s="36">
        <f t="shared" si="11"/>
        <v>3.9039117600000002</v>
      </c>
    </row>
    <row r="453" spans="1:21" ht="13" customHeight="1">
      <c r="A453" t="s">
        <v>80</v>
      </c>
      <c r="B453" t="s">
        <v>313</v>
      </c>
      <c r="C453" t="s">
        <v>205</v>
      </c>
      <c r="D453" t="s">
        <v>290</v>
      </c>
      <c r="E453" t="s">
        <v>56</v>
      </c>
      <c r="F453" t="s">
        <v>84</v>
      </c>
      <c r="G453" t="s">
        <v>314</v>
      </c>
      <c r="H453" t="s">
        <v>312</v>
      </c>
      <c r="I453" t="s">
        <v>60</v>
      </c>
      <c r="K453" s="34">
        <v>1</v>
      </c>
      <c r="L453" s="34">
        <v>0</v>
      </c>
      <c r="M453" s="34">
        <v>1</v>
      </c>
      <c r="N453" s="35">
        <v>9.99</v>
      </c>
      <c r="O453" s="35">
        <v>0</v>
      </c>
      <c r="P453" s="35">
        <v>9.99</v>
      </c>
      <c r="Q453" s="35">
        <v>9.99</v>
      </c>
      <c r="R453" s="35">
        <v>-1.5984</v>
      </c>
      <c r="S453" s="35">
        <v>8.3916000000000004</v>
      </c>
      <c r="T453" s="36">
        <f t="shared" si="10"/>
        <v>1.5104880000000001</v>
      </c>
      <c r="U453" s="36">
        <f t="shared" si="11"/>
        <v>6.8811119999999999</v>
      </c>
    </row>
    <row r="454" spans="1:21" ht="13" customHeight="1">
      <c r="A454" t="s">
        <v>80</v>
      </c>
      <c r="B454" t="s">
        <v>307</v>
      </c>
      <c r="C454" t="s">
        <v>205</v>
      </c>
      <c r="D454" t="s">
        <v>206</v>
      </c>
      <c r="E454" t="s">
        <v>56</v>
      </c>
      <c r="F454" t="s">
        <v>84</v>
      </c>
      <c r="G454" t="s">
        <v>308</v>
      </c>
      <c r="H454" t="s">
        <v>76</v>
      </c>
      <c r="I454" t="s">
        <v>60</v>
      </c>
      <c r="J454" t="s">
        <v>354</v>
      </c>
      <c r="K454" s="34">
        <v>1</v>
      </c>
      <c r="L454" s="34">
        <v>0</v>
      </c>
      <c r="M454" s="34">
        <v>1</v>
      </c>
      <c r="N454" s="35">
        <v>8.9499999999999993</v>
      </c>
      <c r="O454" s="35">
        <v>0</v>
      </c>
      <c r="P454" s="35">
        <v>8.9499999999999993</v>
      </c>
      <c r="Q454" s="35">
        <v>8.9499999999999993</v>
      </c>
      <c r="R454" s="35">
        <v>-1.4319999999999999</v>
      </c>
      <c r="S454" s="35">
        <v>7.5179999999999998</v>
      </c>
      <c r="T454" s="36">
        <f t="shared" si="10"/>
        <v>1.35324</v>
      </c>
      <c r="U454" s="36">
        <f t="shared" si="11"/>
        <v>6.1647599999999994</v>
      </c>
    </row>
    <row r="455" spans="1:21" ht="13" customHeight="1">
      <c r="A455" t="s">
        <v>80</v>
      </c>
      <c r="B455" t="s">
        <v>261</v>
      </c>
      <c r="C455" t="s">
        <v>205</v>
      </c>
      <c r="D455" t="s">
        <v>259</v>
      </c>
      <c r="E455" t="s">
        <v>56</v>
      </c>
      <c r="F455" t="s">
        <v>84</v>
      </c>
      <c r="G455" t="s">
        <v>262</v>
      </c>
      <c r="H455" t="s">
        <v>78</v>
      </c>
      <c r="I455" t="s">
        <v>60</v>
      </c>
      <c r="J455" t="s">
        <v>381</v>
      </c>
      <c r="K455" s="34">
        <v>1</v>
      </c>
      <c r="L455" s="34">
        <v>0</v>
      </c>
      <c r="M455" s="34">
        <v>1</v>
      </c>
      <c r="N455" s="35">
        <v>8.5</v>
      </c>
      <c r="O455" s="35">
        <v>0</v>
      </c>
      <c r="P455" s="35">
        <v>8.5</v>
      </c>
      <c r="Q455" s="35">
        <v>8.5</v>
      </c>
      <c r="R455" s="35">
        <v>-1.36</v>
      </c>
      <c r="S455" s="35">
        <v>7.14</v>
      </c>
      <c r="T455" s="36">
        <f t="shared" si="10"/>
        <v>1.2851999999999999</v>
      </c>
      <c r="U455" s="36">
        <f t="shared" si="11"/>
        <v>5.8548</v>
      </c>
    </row>
    <row r="456" spans="1:21" ht="13" customHeight="1">
      <c r="A456" t="s">
        <v>80</v>
      </c>
      <c r="B456" t="s">
        <v>258</v>
      </c>
      <c r="C456" t="s">
        <v>205</v>
      </c>
      <c r="D456" t="s">
        <v>259</v>
      </c>
      <c r="E456" t="s">
        <v>56</v>
      </c>
      <c r="F456" t="s">
        <v>57</v>
      </c>
      <c r="G456" t="s">
        <v>260</v>
      </c>
      <c r="H456" t="s">
        <v>59</v>
      </c>
      <c r="I456" t="s">
        <v>60</v>
      </c>
      <c r="K456" s="34">
        <v>1</v>
      </c>
      <c r="L456" s="34">
        <v>0</v>
      </c>
      <c r="M456" s="34">
        <v>1</v>
      </c>
      <c r="N456" s="35">
        <v>5.66425</v>
      </c>
      <c r="O456" s="35">
        <v>0</v>
      </c>
      <c r="P456" s="35">
        <v>5.66425</v>
      </c>
      <c r="Q456" s="35">
        <v>5.66425</v>
      </c>
      <c r="R456" s="35">
        <v>-0.79299500000000001</v>
      </c>
      <c r="S456" s="35">
        <v>4.8712549999999997</v>
      </c>
      <c r="T456" s="36">
        <f t="shared" si="10"/>
        <v>0.87682589999999994</v>
      </c>
      <c r="U456" s="36">
        <f t="shared" si="11"/>
        <v>3.9944290999999996</v>
      </c>
    </row>
    <row r="457" spans="1:21" ht="13" customHeight="1">
      <c r="A457" t="s">
        <v>80</v>
      </c>
      <c r="B457" t="s">
        <v>289</v>
      </c>
      <c r="C457" t="s">
        <v>205</v>
      </c>
      <c r="D457" t="s">
        <v>290</v>
      </c>
      <c r="E457" t="s">
        <v>56</v>
      </c>
      <c r="F457" t="s">
        <v>84</v>
      </c>
      <c r="G457" t="s">
        <v>291</v>
      </c>
      <c r="H457" t="s">
        <v>59</v>
      </c>
      <c r="I457" t="s">
        <v>60</v>
      </c>
      <c r="K457" s="34">
        <v>1</v>
      </c>
      <c r="L457" s="34">
        <v>0</v>
      </c>
      <c r="M457" s="34">
        <v>1</v>
      </c>
      <c r="N457" s="35">
        <v>8.9567999999999994</v>
      </c>
      <c r="O457" s="35">
        <v>0</v>
      </c>
      <c r="P457" s="35">
        <v>8.9567999999999994</v>
      </c>
      <c r="Q457" s="35">
        <v>8.9567999999999994</v>
      </c>
      <c r="R457" s="35">
        <v>-1.253952</v>
      </c>
      <c r="S457" s="35">
        <v>7.7028480000000004</v>
      </c>
      <c r="T457" s="36">
        <f t="shared" si="10"/>
        <v>1.3865126400000001</v>
      </c>
      <c r="U457" s="36">
        <f t="shared" si="11"/>
        <v>6.3163353600000001</v>
      </c>
    </row>
    <row r="458" spans="1:21" ht="13" customHeight="1">
      <c r="A458" t="s">
        <v>80</v>
      </c>
      <c r="B458" t="s">
        <v>204</v>
      </c>
      <c r="C458" t="s">
        <v>205</v>
      </c>
      <c r="D458" t="s">
        <v>206</v>
      </c>
      <c r="E458" t="s">
        <v>56</v>
      </c>
      <c r="F458" t="s">
        <v>57</v>
      </c>
      <c r="G458" t="s">
        <v>207</v>
      </c>
      <c r="H458" t="s">
        <v>59</v>
      </c>
      <c r="I458" t="s">
        <v>60</v>
      </c>
      <c r="K458" s="34">
        <v>1</v>
      </c>
      <c r="L458" s="34">
        <v>0</v>
      </c>
      <c r="M458" s="34">
        <v>1</v>
      </c>
      <c r="N458" s="35">
        <v>5.66425</v>
      </c>
      <c r="O458" s="35">
        <v>0</v>
      </c>
      <c r="P458" s="35">
        <v>5.66425</v>
      </c>
      <c r="Q458" s="35">
        <v>5.66425</v>
      </c>
      <c r="R458" s="35">
        <v>-0.79299500000000001</v>
      </c>
      <c r="S458" s="35">
        <v>4.8712549999999997</v>
      </c>
      <c r="T458" s="36">
        <f t="shared" si="10"/>
        <v>0.87682589999999994</v>
      </c>
      <c r="U458" s="36">
        <f t="shared" si="11"/>
        <v>3.9944290999999996</v>
      </c>
    </row>
    <row r="459" spans="1:21" ht="13" customHeight="1">
      <c r="A459" t="s">
        <v>80</v>
      </c>
      <c r="B459" t="s">
        <v>307</v>
      </c>
      <c r="C459" t="s">
        <v>205</v>
      </c>
      <c r="D459" t="s">
        <v>206</v>
      </c>
      <c r="E459" t="s">
        <v>56</v>
      </c>
      <c r="F459" t="s">
        <v>84</v>
      </c>
      <c r="G459" t="s">
        <v>308</v>
      </c>
      <c r="H459" t="s">
        <v>59</v>
      </c>
      <c r="I459" t="s">
        <v>60</v>
      </c>
      <c r="K459" s="34">
        <v>1</v>
      </c>
      <c r="L459" s="34">
        <v>0</v>
      </c>
      <c r="M459" s="34">
        <v>1</v>
      </c>
      <c r="N459" s="35">
        <v>7.2942499999999999</v>
      </c>
      <c r="O459" s="35">
        <v>0</v>
      </c>
      <c r="P459" s="35">
        <v>7.2942499999999999</v>
      </c>
      <c r="Q459" s="35">
        <v>7.2942499999999999</v>
      </c>
      <c r="R459" s="35">
        <v>-1.0211950000000001</v>
      </c>
      <c r="S459" s="35">
        <v>6.2730550000000003</v>
      </c>
      <c r="T459" s="36">
        <f t="shared" si="10"/>
        <v>1.1291499</v>
      </c>
      <c r="U459" s="36">
        <f t="shared" si="11"/>
        <v>5.1439051000000005</v>
      </c>
    </row>
    <row r="460" spans="1:21" ht="13" customHeight="1">
      <c r="A460" t="s">
        <v>405</v>
      </c>
      <c r="B460" t="s">
        <v>451</v>
      </c>
      <c r="C460" t="s">
        <v>448</v>
      </c>
      <c r="D460" t="s">
        <v>449</v>
      </c>
      <c r="E460" t="s">
        <v>56</v>
      </c>
      <c r="F460" t="s">
        <v>84</v>
      </c>
      <c r="G460" t="s">
        <v>452</v>
      </c>
      <c r="H460" t="s">
        <v>338</v>
      </c>
      <c r="I460" t="s">
        <v>60</v>
      </c>
      <c r="K460" s="34">
        <v>1</v>
      </c>
      <c r="L460" s="34">
        <v>0</v>
      </c>
      <c r="M460" s="34">
        <v>1</v>
      </c>
      <c r="N460" s="35">
        <v>9.99</v>
      </c>
      <c r="O460" s="35">
        <v>0</v>
      </c>
      <c r="P460" s="35">
        <v>9.99</v>
      </c>
      <c r="Q460" s="35">
        <v>9.99</v>
      </c>
      <c r="R460" s="35">
        <v>-1.5984</v>
      </c>
      <c r="S460" s="35">
        <v>8.3916000000000004</v>
      </c>
      <c r="T460" s="36">
        <f t="shared" si="10"/>
        <v>1.5104880000000001</v>
      </c>
      <c r="U460" s="36">
        <f t="shared" si="11"/>
        <v>6.8811119999999999</v>
      </c>
    </row>
    <row r="461" spans="1:21" ht="13" customHeight="1">
      <c r="A461" t="s">
        <v>405</v>
      </c>
      <c r="B461" t="s">
        <v>447</v>
      </c>
      <c r="C461" t="s">
        <v>448</v>
      </c>
      <c r="D461" t="s">
        <v>449</v>
      </c>
      <c r="E461" t="s">
        <v>56</v>
      </c>
      <c r="F461" t="s">
        <v>57</v>
      </c>
      <c r="G461" t="s">
        <v>450</v>
      </c>
      <c r="H461" t="s">
        <v>59</v>
      </c>
      <c r="I461" t="s">
        <v>60</v>
      </c>
      <c r="K461" s="34">
        <v>1</v>
      </c>
      <c r="L461" s="34">
        <v>0</v>
      </c>
      <c r="M461" s="34">
        <v>1</v>
      </c>
      <c r="N461" s="35">
        <v>5.6968500000000004</v>
      </c>
      <c r="O461" s="35">
        <v>0</v>
      </c>
      <c r="P461" s="35">
        <v>5.6968500000000004</v>
      </c>
      <c r="Q461" s="35">
        <v>5.6968500000000004</v>
      </c>
      <c r="R461" s="35">
        <v>-0.79755900000000002</v>
      </c>
      <c r="S461" s="35">
        <v>4.8992909999999998</v>
      </c>
      <c r="T461" s="36">
        <f t="shared" si="10"/>
        <v>0.8818723799999999</v>
      </c>
      <c r="U461" s="36">
        <f t="shared" si="11"/>
        <v>4.0174186199999999</v>
      </c>
    </row>
    <row r="462" spans="1:21" ht="13" customHeight="1">
      <c r="A462" t="s">
        <v>80</v>
      </c>
      <c r="B462" t="s">
        <v>183</v>
      </c>
      <c r="C462" t="s">
        <v>184</v>
      </c>
      <c r="D462" t="s">
        <v>185</v>
      </c>
      <c r="E462" t="s">
        <v>56</v>
      </c>
      <c r="F462" t="s">
        <v>57</v>
      </c>
      <c r="G462" t="s">
        <v>186</v>
      </c>
      <c r="H462" t="s">
        <v>59</v>
      </c>
      <c r="I462" t="s">
        <v>60</v>
      </c>
      <c r="J462" t="s">
        <v>187</v>
      </c>
      <c r="K462" s="34">
        <v>1</v>
      </c>
      <c r="L462" s="34">
        <v>0</v>
      </c>
      <c r="M462" s="34">
        <v>1</v>
      </c>
      <c r="N462" s="35">
        <v>2.2765</v>
      </c>
      <c r="O462" s="35">
        <v>0</v>
      </c>
      <c r="P462" s="35">
        <v>2.2765</v>
      </c>
      <c r="Q462" s="35">
        <v>2.2765</v>
      </c>
      <c r="R462" s="35">
        <v>-0.36424000000000001</v>
      </c>
      <c r="S462" s="35">
        <v>1.9122600000000001</v>
      </c>
      <c r="T462" s="36">
        <f t="shared" si="10"/>
        <v>0.34420679999999998</v>
      </c>
      <c r="U462" s="36">
        <f t="shared" si="11"/>
        <v>1.5680532</v>
      </c>
    </row>
    <row r="463" spans="1:21" ht="13" customHeight="1">
      <c r="A463" t="s">
        <v>80</v>
      </c>
      <c r="B463" t="s">
        <v>245</v>
      </c>
      <c r="C463" t="s">
        <v>184</v>
      </c>
      <c r="D463" t="s">
        <v>246</v>
      </c>
      <c r="E463" t="s">
        <v>56</v>
      </c>
      <c r="F463" t="s">
        <v>84</v>
      </c>
      <c r="G463" t="s">
        <v>247</v>
      </c>
      <c r="H463" t="s">
        <v>59</v>
      </c>
      <c r="I463" t="s">
        <v>60</v>
      </c>
      <c r="K463" s="34">
        <v>1</v>
      </c>
      <c r="L463" s="34">
        <v>0</v>
      </c>
      <c r="M463" s="34">
        <v>1</v>
      </c>
      <c r="N463" s="35">
        <v>4.4823000000000004</v>
      </c>
      <c r="O463" s="35">
        <v>0</v>
      </c>
      <c r="P463" s="35">
        <v>4.4823000000000004</v>
      </c>
      <c r="Q463" s="35">
        <v>4.4823000000000004</v>
      </c>
      <c r="R463" s="35">
        <v>-0.71716800000000003</v>
      </c>
      <c r="S463" s="35">
        <v>3.7651319999999999</v>
      </c>
      <c r="T463" s="36">
        <f t="shared" si="10"/>
        <v>0.67772376000000001</v>
      </c>
      <c r="U463" s="36">
        <f t="shared" si="11"/>
        <v>3.0874082399999998</v>
      </c>
    </row>
    <row r="464" spans="1:21" ht="13" customHeight="1">
      <c r="A464" t="s">
        <v>80</v>
      </c>
      <c r="B464" t="s">
        <v>245</v>
      </c>
      <c r="C464" t="s">
        <v>184</v>
      </c>
      <c r="D464" t="s">
        <v>246</v>
      </c>
      <c r="E464" t="s">
        <v>56</v>
      </c>
      <c r="F464" t="s">
        <v>84</v>
      </c>
      <c r="G464" t="s">
        <v>247</v>
      </c>
      <c r="H464" t="s">
        <v>59</v>
      </c>
      <c r="I464" t="s">
        <v>60</v>
      </c>
      <c r="K464" s="34">
        <v>1</v>
      </c>
      <c r="L464" s="34">
        <v>0</v>
      </c>
      <c r="M464" s="34">
        <v>1</v>
      </c>
      <c r="N464" s="35">
        <v>4.4823000000000004</v>
      </c>
      <c r="O464" s="35">
        <v>0</v>
      </c>
      <c r="P464" s="35">
        <v>4.4823000000000004</v>
      </c>
      <c r="Q464" s="35">
        <v>4.4823000000000004</v>
      </c>
      <c r="R464" s="35">
        <v>-0.71716800000000003</v>
      </c>
      <c r="S464" s="35">
        <v>3.7651319999999999</v>
      </c>
      <c r="T464" s="36">
        <f t="shared" si="10"/>
        <v>0.67772376000000001</v>
      </c>
      <c r="U464" s="36">
        <f t="shared" si="11"/>
        <v>3.0874082399999998</v>
      </c>
    </row>
    <row r="465" spans="1:21" ht="13" customHeight="1">
      <c r="A465" t="s">
        <v>80</v>
      </c>
      <c r="B465" t="s">
        <v>300</v>
      </c>
      <c r="C465" t="s">
        <v>184</v>
      </c>
      <c r="D465" t="s">
        <v>301</v>
      </c>
      <c r="E465" t="s">
        <v>56</v>
      </c>
      <c r="F465" t="s">
        <v>84</v>
      </c>
      <c r="G465" t="s">
        <v>302</v>
      </c>
      <c r="H465" t="s">
        <v>59</v>
      </c>
      <c r="I465" t="s">
        <v>60</v>
      </c>
      <c r="K465" s="34">
        <v>1</v>
      </c>
      <c r="L465" s="34">
        <v>0</v>
      </c>
      <c r="M465" s="34">
        <v>1</v>
      </c>
      <c r="N465" s="35">
        <v>8.1403999999999996</v>
      </c>
      <c r="O465" s="35">
        <v>0</v>
      </c>
      <c r="P465" s="35">
        <v>8.1403999999999996</v>
      </c>
      <c r="Q465" s="35">
        <v>8.1403999999999996</v>
      </c>
      <c r="R465" s="35">
        <v>-1.3024640000000001</v>
      </c>
      <c r="S465" s="35">
        <v>6.837936</v>
      </c>
      <c r="T465" s="36">
        <f t="shared" si="10"/>
        <v>1.23082848</v>
      </c>
      <c r="U465" s="36">
        <f t="shared" si="11"/>
        <v>5.6071075199999996</v>
      </c>
    </row>
    <row r="466" spans="1:21" ht="13" customHeight="1">
      <c r="A466" t="s">
        <v>80</v>
      </c>
      <c r="B466" t="s">
        <v>245</v>
      </c>
      <c r="C466" t="s">
        <v>184</v>
      </c>
      <c r="D466" t="s">
        <v>246</v>
      </c>
      <c r="E466" t="s">
        <v>56</v>
      </c>
      <c r="F466" t="s">
        <v>84</v>
      </c>
      <c r="G466" t="s">
        <v>247</v>
      </c>
      <c r="H466" t="s">
        <v>78</v>
      </c>
      <c r="I466" t="s">
        <v>60</v>
      </c>
      <c r="J466" t="s">
        <v>380</v>
      </c>
      <c r="K466" s="34">
        <v>1</v>
      </c>
      <c r="L466" s="34">
        <v>0</v>
      </c>
      <c r="M466" s="34">
        <v>1</v>
      </c>
      <c r="N466" s="35">
        <v>5.23</v>
      </c>
      <c r="O466" s="35">
        <v>0</v>
      </c>
      <c r="P466" s="35">
        <v>5.23</v>
      </c>
      <c r="Q466" s="35">
        <v>5.23</v>
      </c>
      <c r="R466" s="35">
        <v>-0.83679999999999999</v>
      </c>
      <c r="S466" s="35">
        <v>4.3932000000000002</v>
      </c>
      <c r="T466" s="36">
        <f t="shared" si="10"/>
        <v>0.79077600000000003</v>
      </c>
      <c r="U466" s="36">
        <f t="shared" si="11"/>
        <v>3.6024240000000001</v>
      </c>
    </row>
    <row r="467" spans="1:21" ht="13" customHeight="1">
      <c r="A467" t="s">
        <v>456</v>
      </c>
      <c r="B467" t="s">
        <v>491</v>
      </c>
      <c r="C467" t="s">
        <v>492</v>
      </c>
      <c r="D467" t="s">
        <v>493</v>
      </c>
      <c r="E467" t="s">
        <v>56</v>
      </c>
      <c r="F467" t="s">
        <v>84</v>
      </c>
      <c r="G467" t="s">
        <v>494</v>
      </c>
      <c r="H467" t="s">
        <v>59</v>
      </c>
      <c r="I467" t="s">
        <v>60</v>
      </c>
      <c r="K467" s="34">
        <v>1</v>
      </c>
      <c r="L467" s="34">
        <v>0</v>
      </c>
      <c r="M467" s="34">
        <v>1</v>
      </c>
      <c r="N467" s="35">
        <v>7.2942499999999999</v>
      </c>
      <c r="O467" s="35">
        <v>0</v>
      </c>
      <c r="P467" s="35">
        <v>7.2942499999999999</v>
      </c>
      <c r="Q467" s="35">
        <v>7.2942499999999999</v>
      </c>
      <c r="R467" s="35">
        <v>-1.1670799999999999</v>
      </c>
      <c r="S467" s="35">
        <v>6.1271699999999996</v>
      </c>
      <c r="T467" s="36">
        <f t="shared" si="10"/>
        <v>1.1028905999999998</v>
      </c>
      <c r="U467" s="36">
        <f t="shared" si="11"/>
        <v>5.0242793999999993</v>
      </c>
    </row>
    <row r="468" spans="1:21" ht="13" customHeight="1">
      <c r="A468" t="s">
        <v>456</v>
      </c>
      <c r="B468" t="s">
        <v>491</v>
      </c>
      <c r="C468" t="s">
        <v>492</v>
      </c>
      <c r="D468" t="s">
        <v>493</v>
      </c>
      <c r="E468" t="s">
        <v>56</v>
      </c>
      <c r="F468" t="s">
        <v>84</v>
      </c>
      <c r="G468" t="s">
        <v>494</v>
      </c>
      <c r="H468" t="s">
        <v>59</v>
      </c>
      <c r="I468" t="s">
        <v>60</v>
      </c>
      <c r="K468" s="34">
        <v>1</v>
      </c>
      <c r="L468" s="34">
        <v>0</v>
      </c>
      <c r="M468" s="34">
        <v>1</v>
      </c>
      <c r="N468" s="35">
        <v>7.2942499999999999</v>
      </c>
      <c r="O468" s="35">
        <v>0</v>
      </c>
      <c r="P468" s="35">
        <v>7.2942499999999999</v>
      </c>
      <c r="Q468" s="35">
        <v>7.2942499999999999</v>
      </c>
      <c r="R468" s="35">
        <v>-1.1670799999999999</v>
      </c>
      <c r="S468" s="35">
        <v>6.1271699999999996</v>
      </c>
      <c r="T468" s="36">
        <f t="shared" si="10"/>
        <v>1.1028905999999998</v>
      </c>
      <c r="U468" s="36">
        <f t="shared" si="11"/>
        <v>5.0242793999999993</v>
      </c>
    </row>
    <row r="469" spans="1:21" ht="13" customHeight="1">
      <c r="A469" t="s">
        <v>456</v>
      </c>
      <c r="B469" t="s">
        <v>491</v>
      </c>
      <c r="C469" t="s">
        <v>492</v>
      </c>
      <c r="D469" t="s">
        <v>493</v>
      </c>
      <c r="E469" t="s">
        <v>56</v>
      </c>
      <c r="F469" t="s">
        <v>84</v>
      </c>
      <c r="G469" t="s">
        <v>494</v>
      </c>
      <c r="H469" t="s">
        <v>59</v>
      </c>
      <c r="I469" t="s">
        <v>60</v>
      </c>
      <c r="K469" s="34">
        <v>1</v>
      </c>
      <c r="L469" s="34">
        <v>0</v>
      </c>
      <c r="M469" s="34">
        <v>1</v>
      </c>
      <c r="N469" s="35">
        <v>7.2942499999999999</v>
      </c>
      <c r="O469" s="35">
        <v>0</v>
      </c>
      <c r="P469" s="35">
        <v>7.2942499999999999</v>
      </c>
      <c r="Q469" s="35">
        <v>7.2942499999999999</v>
      </c>
      <c r="R469" s="35">
        <v>-1.1670799999999999</v>
      </c>
      <c r="S469" s="35">
        <v>6.1271699999999996</v>
      </c>
      <c r="T469" s="36">
        <f t="shared" si="10"/>
        <v>1.1028905999999998</v>
      </c>
      <c r="U469" s="36">
        <f t="shared" si="11"/>
        <v>5.0242793999999993</v>
      </c>
    </row>
    <row r="470" spans="1:21" ht="13" customHeight="1">
      <c r="A470" t="s">
        <v>80</v>
      </c>
      <c r="B470" t="s">
        <v>87</v>
      </c>
      <c r="C470" t="s">
        <v>88</v>
      </c>
      <c r="D470" t="s">
        <v>89</v>
      </c>
      <c r="E470" t="s">
        <v>56</v>
      </c>
      <c r="F470" t="s">
        <v>84</v>
      </c>
      <c r="G470" t="s">
        <v>90</v>
      </c>
      <c r="H470" t="s">
        <v>59</v>
      </c>
      <c r="I470" t="s">
        <v>60</v>
      </c>
      <c r="J470" t="s">
        <v>91</v>
      </c>
      <c r="K470" s="34">
        <v>1</v>
      </c>
      <c r="L470" s="34">
        <v>0</v>
      </c>
      <c r="M470" s="34">
        <v>1</v>
      </c>
      <c r="N470" s="35">
        <v>7.2926000000000002</v>
      </c>
      <c r="O470" s="35">
        <v>0</v>
      </c>
      <c r="P470" s="35">
        <v>7.2926000000000002</v>
      </c>
      <c r="Q470" s="35">
        <v>7.2926000000000002</v>
      </c>
      <c r="R470" s="35">
        <v>-1.1668160000000001</v>
      </c>
      <c r="S470" s="35">
        <v>6.1257840000000003</v>
      </c>
      <c r="T470" s="36">
        <f t="shared" si="10"/>
        <v>1.1026411199999999</v>
      </c>
      <c r="U470" s="36">
        <f t="shared" si="11"/>
        <v>5.02314288</v>
      </c>
    </row>
    <row r="471" spans="1:21" ht="13" customHeight="1">
      <c r="A471" t="s">
        <v>80</v>
      </c>
      <c r="B471" t="s">
        <v>87</v>
      </c>
      <c r="C471" t="s">
        <v>88</v>
      </c>
      <c r="D471" t="s">
        <v>89</v>
      </c>
      <c r="E471" t="s">
        <v>56</v>
      </c>
      <c r="F471" t="s">
        <v>84</v>
      </c>
      <c r="G471" t="s">
        <v>90</v>
      </c>
      <c r="H471" t="s">
        <v>59</v>
      </c>
      <c r="I471" t="s">
        <v>60</v>
      </c>
      <c r="J471" t="s">
        <v>91</v>
      </c>
      <c r="K471" s="34">
        <v>1</v>
      </c>
      <c r="L471" s="34">
        <v>0</v>
      </c>
      <c r="M471" s="34">
        <v>1</v>
      </c>
      <c r="N471" s="35">
        <v>7.2926000000000002</v>
      </c>
      <c r="O471" s="35">
        <v>0</v>
      </c>
      <c r="P471" s="35">
        <v>7.2926000000000002</v>
      </c>
      <c r="Q471" s="35">
        <v>7.2926000000000002</v>
      </c>
      <c r="R471" s="35">
        <v>-1.1668160000000001</v>
      </c>
      <c r="S471" s="35">
        <v>6.1257840000000003</v>
      </c>
      <c r="T471" s="36">
        <f t="shared" si="10"/>
        <v>1.1026411199999999</v>
      </c>
      <c r="U471" s="36">
        <f t="shared" si="11"/>
        <v>5.02314288</v>
      </c>
    </row>
    <row r="472" spans="1:21" ht="13" customHeight="1">
      <c r="A472" t="s">
        <v>80</v>
      </c>
      <c r="B472" t="s">
        <v>101</v>
      </c>
      <c r="C472" t="s">
        <v>88</v>
      </c>
      <c r="D472" t="s">
        <v>102</v>
      </c>
      <c r="E472" t="s">
        <v>56</v>
      </c>
      <c r="F472" t="s">
        <v>84</v>
      </c>
      <c r="G472" t="s">
        <v>103</v>
      </c>
      <c r="H472" t="s">
        <v>59</v>
      </c>
      <c r="I472" t="s">
        <v>60</v>
      </c>
      <c r="J472" t="s">
        <v>104</v>
      </c>
      <c r="K472" s="34">
        <v>1</v>
      </c>
      <c r="L472" s="34">
        <v>0</v>
      </c>
      <c r="M472" s="34">
        <v>1</v>
      </c>
      <c r="N472" s="35">
        <v>7.2926000000000002</v>
      </c>
      <c r="O472" s="35">
        <v>0</v>
      </c>
      <c r="P472" s="35">
        <v>7.2926000000000002</v>
      </c>
      <c r="Q472" s="35">
        <v>7.2926000000000002</v>
      </c>
      <c r="R472" s="35">
        <v>-1.1668160000000001</v>
      </c>
      <c r="S472" s="35">
        <v>6.1257840000000003</v>
      </c>
      <c r="T472" s="36">
        <f t="shared" si="10"/>
        <v>1.1026411199999999</v>
      </c>
      <c r="U472" s="36">
        <f t="shared" si="11"/>
        <v>5.02314288</v>
      </c>
    </row>
    <row r="473" spans="1:21" ht="13" customHeight="1">
      <c r="A473" t="s">
        <v>80</v>
      </c>
      <c r="B473" t="s">
        <v>119</v>
      </c>
      <c r="C473" t="s">
        <v>88</v>
      </c>
      <c r="D473" t="s">
        <v>120</v>
      </c>
      <c r="E473" t="s">
        <v>98</v>
      </c>
      <c r="F473" t="s">
        <v>84</v>
      </c>
      <c r="G473" t="s">
        <v>121</v>
      </c>
      <c r="H473" t="s">
        <v>59</v>
      </c>
      <c r="I473" t="s">
        <v>60</v>
      </c>
      <c r="J473" t="s">
        <v>122</v>
      </c>
      <c r="K473" s="34">
        <v>1</v>
      </c>
      <c r="L473" s="34">
        <v>0</v>
      </c>
      <c r="M473" s="34">
        <v>1</v>
      </c>
      <c r="N473" s="35">
        <v>5.0868000000000002</v>
      </c>
      <c r="O473" s="35">
        <v>0</v>
      </c>
      <c r="P473" s="35">
        <v>5.0868000000000002</v>
      </c>
      <c r="Q473" s="35">
        <v>5.0868000000000002</v>
      </c>
      <c r="R473" s="35">
        <v>-0.81388799999999994</v>
      </c>
      <c r="S473" s="35">
        <v>4.2729119999999998</v>
      </c>
      <c r="T473" s="36">
        <f t="shared" si="10"/>
        <v>0.76912415999999995</v>
      </c>
      <c r="U473" s="36">
        <f t="shared" si="11"/>
        <v>3.5037878399999998</v>
      </c>
    </row>
    <row r="474" spans="1:21" ht="13" customHeight="1">
      <c r="A474" t="s">
        <v>80</v>
      </c>
      <c r="B474" t="s">
        <v>133</v>
      </c>
      <c r="C474" t="s">
        <v>88</v>
      </c>
      <c r="D474" t="s">
        <v>134</v>
      </c>
      <c r="E474" t="s">
        <v>56</v>
      </c>
      <c r="F474" t="s">
        <v>84</v>
      </c>
      <c r="G474" t="s">
        <v>135</v>
      </c>
      <c r="H474" t="s">
        <v>59</v>
      </c>
      <c r="I474" t="s">
        <v>60</v>
      </c>
      <c r="J474" t="s">
        <v>136</v>
      </c>
      <c r="K474" s="34">
        <v>1</v>
      </c>
      <c r="L474" s="34">
        <v>0</v>
      </c>
      <c r="M474" s="34">
        <v>1</v>
      </c>
      <c r="N474" s="35">
        <v>7.2926000000000002</v>
      </c>
      <c r="O474" s="35">
        <v>0</v>
      </c>
      <c r="P474" s="35">
        <v>7.2926000000000002</v>
      </c>
      <c r="Q474" s="35">
        <v>7.2926000000000002</v>
      </c>
      <c r="R474" s="35">
        <v>-1.1668160000000001</v>
      </c>
      <c r="S474" s="35">
        <v>6.1257840000000003</v>
      </c>
      <c r="T474" s="36">
        <f t="shared" si="10"/>
        <v>1.1026411199999999</v>
      </c>
      <c r="U474" s="36">
        <f t="shared" si="11"/>
        <v>5.02314288</v>
      </c>
    </row>
    <row r="475" spans="1:21" ht="13" customHeight="1">
      <c r="A475" t="s">
        <v>80</v>
      </c>
      <c r="B475" t="s">
        <v>133</v>
      </c>
      <c r="C475" t="s">
        <v>88</v>
      </c>
      <c r="D475" t="s">
        <v>134</v>
      </c>
      <c r="E475" t="s">
        <v>56</v>
      </c>
      <c r="F475" t="s">
        <v>84</v>
      </c>
      <c r="G475" t="s">
        <v>135</v>
      </c>
      <c r="H475" t="s">
        <v>59</v>
      </c>
      <c r="I475" t="s">
        <v>60</v>
      </c>
      <c r="J475" t="s">
        <v>136</v>
      </c>
      <c r="K475" s="34">
        <v>1</v>
      </c>
      <c r="L475" s="34">
        <v>0</v>
      </c>
      <c r="M475" s="34">
        <v>1</v>
      </c>
      <c r="N475" s="35">
        <v>7.2926000000000002</v>
      </c>
      <c r="O475" s="35">
        <v>0</v>
      </c>
      <c r="P475" s="35">
        <v>7.2926000000000002</v>
      </c>
      <c r="Q475" s="35">
        <v>7.2926000000000002</v>
      </c>
      <c r="R475" s="35">
        <v>-1.1668160000000001</v>
      </c>
      <c r="S475" s="35">
        <v>6.1257840000000003</v>
      </c>
      <c r="T475" s="36">
        <f t="shared" si="10"/>
        <v>1.1026411199999999</v>
      </c>
      <c r="U475" s="36">
        <f t="shared" si="11"/>
        <v>5.02314288</v>
      </c>
    </row>
    <row r="476" spans="1:21" ht="13" customHeight="1">
      <c r="A476" t="s">
        <v>80</v>
      </c>
      <c r="B476" t="s">
        <v>152</v>
      </c>
      <c r="C476" t="s">
        <v>88</v>
      </c>
      <c r="D476" t="s">
        <v>153</v>
      </c>
      <c r="E476" t="s">
        <v>56</v>
      </c>
      <c r="F476" t="s">
        <v>84</v>
      </c>
      <c r="G476" t="s">
        <v>154</v>
      </c>
      <c r="H476" t="s">
        <v>59</v>
      </c>
      <c r="I476" t="s">
        <v>60</v>
      </c>
      <c r="J476" t="s">
        <v>155</v>
      </c>
      <c r="K476" s="34">
        <v>1</v>
      </c>
      <c r="L476" s="34">
        <v>0</v>
      </c>
      <c r="M476" s="34">
        <v>1</v>
      </c>
      <c r="N476" s="35">
        <v>8.9567999999999994</v>
      </c>
      <c r="O476" s="35">
        <v>0</v>
      </c>
      <c r="P476" s="35">
        <v>8.9567999999999994</v>
      </c>
      <c r="Q476" s="35">
        <v>8.9567999999999994</v>
      </c>
      <c r="R476" s="35">
        <v>-1.4330879999999999</v>
      </c>
      <c r="S476" s="35">
        <v>7.5237119999999997</v>
      </c>
      <c r="T476" s="36">
        <f t="shared" si="10"/>
        <v>1.3542681599999999</v>
      </c>
      <c r="U476" s="36">
        <f t="shared" si="11"/>
        <v>6.1694438399999996</v>
      </c>
    </row>
    <row r="477" spans="1:21" ht="13" customHeight="1">
      <c r="A477" t="s">
        <v>80</v>
      </c>
      <c r="B477" t="s">
        <v>164</v>
      </c>
      <c r="C477" t="s">
        <v>88</v>
      </c>
      <c r="D477" t="s">
        <v>165</v>
      </c>
      <c r="E477" t="s">
        <v>56</v>
      </c>
      <c r="F477" t="s">
        <v>57</v>
      </c>
      <c r="G477" t="s">
        <v>166</v>
      </c>
      <c r="H477" t="s">
        <v>59</v>
      </c>
      <c r="I477" t="s">
        <v>60</v>
      </c>
      <c r="J477" t="s">
        <v>167</v>
      </c>
      <c r="K477" s="34">
        <v>1</v>
      </c>
      <c r="L477" s="34">
        <v>0</v>
      </c>
      <c r="M477" s="34">
        <v>1</v>
      </c>
      <c r="N477" s="35">
        <v>5.6990999999999996</v>
      </c>
      <c r="O477" s="35">
        <v>0</v>
      </c>
      <c r="P477" s="35">
        <v>5.6990999999999996</v>
      </c>
      <c r="Q477" s="35">
        <v>5.6990999999999996</v>
      </c>
      <c r="R477" s="35">
        <v>-0.911856</v>
      </c>
      <c r="S477" s="35">
        <v>4.7872440000000003</v>
      </c>
      <c r="T477" s="36">
        <f t="shared" si="10"/>
        <v>0.86170392000000007</v>
      </c>
      <c r="U477" s="36">
        <f t="shared" si="11"/>
        <v>3.9255400800000002</v>
      </c>
    </row>
    <row r="478" spans="1:21" ht="13" customHeight="1">
      <c r="A478" t="s">
        <v>80</v>
      </c>
      <c r="B478" t="s">
        <v>164</v>
      </c>
      <c r="C478" t="s">
        <v>88</v>
      </c>
      <c r="D478" t="s">
        <v>165</v>
      </c>
      <c r="E478" t="s">
        <v>56</v>
      </c>
      <c r="F478" t="s">
        <v>57</v>
      </c>
      <c r="G478" t="s">
        <v>166</v>
      </c>
      <c r="H478" t="s">
        <v>59</v>
      </c>
      <c r="I478" t="s">
        <v>60</v>
      </c>
      <c r="J478" t="s">
        <v>167</v>
      </c>
      <c r="K478" s="34">
        <v>1</v>
      </c>
      <c r="L478" s="34">
        <v>0</v>
      </c>
      <c r="M478" s="34">
        <v>1</v>
      </c>
      <c r="N478" s="35">
        <v>5.6990999999999996</v>
      </c>
      <c r="O478" s="35">
        <v>0</v>
      </c>
      <c r="P478" s="35">
        <v>5.6990999999999996</v>
      </c>
      <c r="Q478" s="35">
        <v>5.6990999999999996</v>
      </c>
      <c r="R478" s="35">
        <v>-0.911856</v>
      </c>
      <c r="S478" s="35">
        <v>4.7872440000000003</v>
      </c>
      <c r="T478" s="36">
        <f t="shared" si="10"/>
        <v>0.86170392000000007</v>
      </c>
      <c r="U478" s="36">
        <f t="shared" si="11"/>
        <v>3.9255400800000002</v>
      </c>
    </row>
    <row r="479" spans="1:21" ht="13" customHeight="1">
      <c r="A479" t="s">
        <v>80</v>
      </c>
      <c r="B479" t="s">
        <v>164</v>
      </c>
      <c r="C479" t="s">
        <v>88</v>
      </c>
      <c r="D479" t="s">
        <v>165</v>
      </c>
      <c r="E479" t="s">
        <v>56</v>
      </c>
      <c r="F479" t="s">
        <v>57</v>
      </c>
      <c r="G479" t="s">
        <v>166</v>
      </c>
      <c r="H479" t="s">
        <v>59</v>
      </c>
      <c r="I479" t="s">
        <v>60</v>
      </c>
      <c r="J479" t="s">
        <v>167</v>
      </c>
      <c r="K479" s="34">
        <v>1</v>
      </c>
      <c r="L479" s="34">
        <v>0</v>
      </c>
      <c r="M479" s="34">
        <v>1</v>
      </c>
      <c r="N479" s="35">
        <v>5.6990999999999996</v>
      </c>
      <c r="O479" s="35">
        <v>0</v>
      </c>
      <c r="P479" s="35">
        <v>5.6990999999999996</v>
      </c>
      <c r="Q479" s="35">
        <v>5.6990999999999996</v>
      </c>
      <c r="R479" s="35">
        <v>-0.911856</v>
      </c>
      <c r="S479" s="35">
        <v>4.7872440000000003</v>
      </c>
      <c r="T479" s="36">
        <f t="shared" si="10"/>
        <v>0.86170392000000007</v>
      </c>
      <c r="U479" s="36">
        <f t="shared" si="11"/>
        <v>3.9255400800000002</v>
      </c>
    </row>
    <row r="480" spans="1:21" ht="13" customHeight="1">
      <c r="A480" t="s">
        <v>80</v>
      </c>
      <c r="B480" t="s">
        <v>164</v>
      </c>
      <c r="C480" t="s">
        <v>88</v>
      </c>
      <c r="D480" t="s">
        <v>165</v>
      </c>
      <c r="E480" t="s">
        <v>56</v>
      </c>
      <c r="F480" t="s">
        <v>57</v>
      </c>
      <c r="G480" t="s">
        <v>166</v>
      </c>
      <c r="H480" t="s">
        <v>59</v>
      </c>
      <c r="I480" t="s">
        <v>60</v>
      </c>
      <c r="J480" t="s">
        <v>167</v>
      </c>
      <c r="K480" s="34">
        <v>1</v>
      </c>
      <c r="L480" s="34">
        <v>0</v>
      </c>
      <c r="M480" s="34">
        <v>1</v>
      </c>
      <c r="N480" s="35">
        <v>5.6990999999999996</v>
      </c>
      <c r="O480" s="35">
        <v>0</v>
      </c>
      <c r="P480" s="35">
        <v>5.6990999999999996</v>
      </c>
      <c r="Q480" s="35">
        <v>5.6990999999999996</v>
      </c>
      <c r="R480" s="35">
        <v>-0.911856</v>
      </c>
      <c r="S480" s="35">
        <v>4.7872440000000003</v>
      </c>
      <c r="T480" s="36">
        <f t="shared" si="10"/>
        <v>0.86170392000000007</v>
      </c>
      <c r="U480" s="36">
        <f t="shared" si="11"/>
        <v>3.9255400800000002</v>
      </c>
    </row>
    <row r="481" spans="1:21" ht="13" customHeight="1">
      <c r="A481" t="s">
        <v>80</v>
      </c>
      <c r="B481" t="s">
        <v>168</v>
      </c>
      <c r="C481" t="s">
        <v>88</v>
      </c>
      <c r="D481" t="s">
        <v>165</v>
      </c>
      <c r="E481" t="s">
        <v>56</v>
      </c>
      <c r="F481" t="s">
        <v>84</v>
      </c>
      <c r="G481" t="s">
        <v>169</v>
      </c>
      <c r="H481" t="s">
        <v>59</v>
      </c>
      <c r="I481" t="s">
        <v>60</v>
      </c>
      <c r="J481" t="s">
        <v>170</v>
      </c>
      <c r="K481" s="34">
        <v>1</v>
      </c>
      <c r="L481" s="34">
        <v>0</v>
      </c>
      <c r="M481" s="34">
        <v>1</v>
      </c>
      <c r="N481" s="35">
        <v>8.1403999999999996</v>
      </c>
      <c r="O481" s="35">
        <v>0</v>
      </c>
      <c r="P481" s="35">
        <v>8.1403999999999996</v>
      </c>
      <c r="Q481" s="35">
        <v>8.1403999999999996</v>
      </c>
      <c r="R481" s="35">
        <v>-1.3024640000000001</v>
      </c>
      <c r="S481" s="35">
        <v>6.837936</v>
      </c>
      <c r="T481" s="36">
        <f t="shared" si="10"/>
        <v>1.23082848</v>
      </c>
      <c r="U481" s="36">
        <f t="shared" si="11"/>
        <v>5.6071075199999996</v>
      </c>
    </row>
    <row r="482" spans="1:21" ht="13" customHeight="1">
      <c r="A482" t="s">
        <v>80</v>
      </c>
      <c r="B482" t="s">
        <v>168</v>
      </c>
      <c r="C482" t="s">
        <v>88</v>
      </c>
      <c r="D482" t="s">
        <v>165</v>
      </c>
      <c r="E482" t="s">
        <v>56</v>
      </c>
      <c r="F482" t="s">
        <v>84</v>
      </c>
      <c r="G482" t="s">
        <v>169</v>
      </c>
      <c r="H482" t="s">
        <v>59</v>
      </c>
      <c r="I482" t="s">
        <v>60</v>
      </c>
      <c r="J482" t="s">
        <v>170</v>
      </c>
      <c r="K482" s="34">
        <v>1</v>
      </c>
      <c r="L482" s="34">
        <v>0</v>
      </c>
      <c r="M482" s="34">
        <v>1</v>
      </c>
      <c r="N482" s="35">
        <v>8.1403999999999996</v>
      </c>
      <c r="O482" s="35">
        <v>0</v>
      </c>
      <c r="P482" s="35">
        <v>8.1403999999999996</v>
      </c>
      <c r="Q482" s="35">
        <v>8.1403999999999996</v>
      </c>
      <c r="R482" s="35">
        <v>-1.3024640000000001</v>
      </c>
      <c r="S482" s="35">
        <v>6.837936</v>
      </c>
      <c r="T482" s="36">
        <f t="shared" si="10"/>
        <v>1.23082848</v>
      </c>
      <c r="U482" s="36">
        <f t="shared" si="11"/>
        <v>5.6071075199999996</v>
      </c>
    </row>
    <row r="483" spans="1:21" ht="13" customHeight="1">
      <c r="A483" t="s">
        <v>80</v>
      </c>
      <c r="B483" t="s">
        <v>175</v>
      </c>
      <c r="C483" t="s">
        <v>88</v>
      </c>
      <c r="D483" t="s">
        <v>172</v>
      </c>
      <c r="E483" t="s">
        <v>56</v>
      </c>
      <c r="F483" t="s">
        <v>84</v>
      </c>
      <c r="G483" t="s">
        <v>176</v>
      </c>
      <c r="H483" t="s">
        <v>59</v>
      </c>
      <c r="I483" t="s">
        <v>60</v>
      </c>
      <c r="J483" t="s">
        <v>177</v>
      </c>
      <c r="K483" s="34">
        <v>1</v>
      </c>
      <c r="L483" s="34">
        <v>0</v>
      </c>
      <c r="M483" s="34">
        <v>1</v>
      </c>
      <c r="N483" s="35">
        <v>8.9567999999999994</v>
      </c>
      <c r="O483" s="35">
        <v>0</v>
      </c>
      <c r="P483" s="35">
        <v>8.9567999999999994</v>
      </c>
      <c r="Q483" s="35">
        <v>8.9567999999999994</v>
      </c>
      <c r="R483" s="35">
        <v>-1.4330879999999999</v>
      </c>
      <c r="S483" s="35">
        <v>7.5237119999999997</v>
      </c>
      <c r="T483" s="36">
        <f t="shared" si="10"/>
        <v>1.3542681599999999</v>
      </c>
      <c r="U483" s="36">
        <f t="shared" si="11"/>
        <v>6.1694438399999996</v>
      </c>
    </row>
    <row r="484" spans="1:21" ht="13" customHeight="1">
      <c r="A484" t="s">
        <v>80</v>
      </c>
      <c r="B484" t="s">
        <v>175</v>
      </c>
      <c r="C484" t="s">
        <v>88</v>
      </c>
      <c r="D484" t="s">
        <v>172</v>
      </c>
      <c r="E484" t="s">
        <v>56</v>
      </c>
      <c r="F484" t="s">
        <v>84</v>
      </c>
      <c r="G484" t="s">
        <v>176</v>
      </c>
      <c r="H484" t="s">
        <v>59</v>
      </c>
      <c r="I484" t="s">
        <v>60</v>
      </c>
      <c r="J484" t="s">
        <v>177</v>
      </c>
      <c r="K484" s="34">
        <v>1</v>
      </c>
      <c r="L484" s="34">
        <v>0</v>
      </c>
      <c r="M484" s="34">
        <v>1</v>
      </c>
      <c r="N484" s="35">
        <v>8.9567999999999994</v>
      </c>
      <c r="O484" s="35">
        <v>0</v>
      </c>
      <c r="P484" s="35">
        <v>8.9567999999999994</v>
      </c>
      <c r="Q484" s="35">
        <v>8.9567999999999994</v>
      </c>
      <c r="R484" s="35">
        <v>-1.4330879999999999</v>
      </c>
      <c r="S484" s="35">
        <v>7.5237119999999997</v>
      </c>
      <c r="T484" s="36">
        <f t="shared" si="10"/>
        <v>1.3542681599999999</v>
      </c>
      <c r="U484" s="36">
        <f t="shared" si="11"/>
        <v>6.1694438399999996</v>
      </c>
    </row>
    <row r="485" spans="1:21" ht="13" customHeight="1">
      <c r="A485" t="s">
        <v>80</v>
      </c>
      <c r="B485" t="s">
        <v>175</v>
      </c>
      <c r="C485" t="s">
        <v>88</v>
      </c>
      <c r="D485" t="s">
        <v>172</v>
      </c>
      <c r="E485" t="s">
        <v>56</v>
      </c>
      <c r="F485" t="s">
        <v>84</v>
      </c>
      <c r="G485" t="s">
        <v>176</v>
      </c>
      <c r="H485" t="s">
        <v>59</v>
      </c>
      <c r="I485" t="s">
        <v>60</v>
      </c>
      <c r="J485" t="s">
        <v>177</v>
      </c>
      <c r="K485" s="34">
        <v>1</v>
      </c>
      <c r="L485" s="34">
        <v>0</v>
      </c>
      <c r="M485" s="34">
        <v>1</v>
      </c>
      <c r="N485" s="35">
        <v>8.9567999999999994</v>
      </c>
      <c r="O485" s="35">
        <v>0</v>
      </c>
      <c r="P485" s="35">
        <v>8.9567999999999994</v>
      </c>
      <c r="Q485" s="35">
        <v>8.9567999999999994</v>
      </c>
      <c r="R485" s="35">
        <v>-1.4330879999999999</v>
      </c>
      <c r="S485" s="35">
        <v>7.5237119999999997</v>
      </c>
      <c r="T485" s="36">
        <f t="shared" si="10"/>
        <v>1.3542681599999999</v>
      </c>
      <c r="U485" s="36">
        <f t="shared" si="11"/>
        <v>6.1694438399999996</v>
      </c>
    </row>
    <row r="486" spans="1:21" ht="13" customHeight="1">
      <c r="A486" t="s">
        <v>80</v>
      </c>
      <c r="B486" t="s">
        <v>175</v>
      </c>
      <c r="C486" t="s">
        <v>88</v>
      </c>
      <c r="D486" t="s">
        <v>172</v>
      </c>
      <c r="E486" t="s">
        <v>56</v>
      </c>
      <c r="F486" t="s">
        <v>84</v>
      </c>
      <c r="G486" t="s">
        <v>176</v>
      </c>
      <c r="H486" t="s">
        <v>59</v>
      </c>
      <c r="I486" t="s">
        <v>60</v>
      </c>
      <c r="J486" t="s">
        <v>177</v>
      </c>
      <c r="K486" s="34">
        <v>1</v>
      </c>
      <c r="L486" s="34">
        <v>0</v>
      </c>
      <c r="M486" s="34">
        <v>1</v>
      </c>
      <c r="N486" s="35">
        <v>8.9567999999999994</v>
      </c>
      <c r="O486" s="35">
        <v>0</v>
      </c>
      <c r="P486" s="35">
        <v>8.9567999999999994</v>
      </c>
      <c r="Q486" s="35">
        <v>8.9567999999999994</v>
      </c>
      <c r="R486" s="35">
        <v>-1.4330879999999999</v>
      </c>
      <c r="S486" s="35">
        <v>7.5237119999999997</v>
      </c>
      <c r="T486" s="36">
        <f t="shared" si="10"/>
        <v>1.3542681599999999</v>
      </c>
      <c r="U486" s="36">
        <f t="shared" si="11"/>
        <v>6.1694438399999996</v>
      </c>
    </row>
    <row r="487" spans="1:21" ht="13" customHeight="1">
      <c r="A487" t="s">
        <v>80</v>
      </c>
      <c r="B487" t="s">
        <v>164</v>
      </c>
      <c r="C487" t="s">
        <v>88</v>
      </c>
      <c r="D487" t="s">
        <v>165</v>
      </c>
      <c r="E487" t="s">
        <v>56</v>
      </c>
      <c r="F487" t="s">
        <v>57</v>
      </c>
      <c r="G487" t="s">
        <v>166</v>
      </c>
      <c r="H487" t="s">
        <v>59</v>
      </c>
      <c r="I487" t="s">
        <v>60</v>
      </c>
      <c r="J487" t="s">
        <v>167</v>
      </c>
      <c r="K487" s="34">
        <v>1</v>
      </c>
      <c r="L487" s="34">
        <v>0</v>
      </c>
      <c r="M487" s="34">
        <v>1</v>
      </c>
      <c r="N487" s="35">
        <v>5.6968500000000004</v>
      </c>
      <c r="O487" s="35">
        <v>0</v>
      </c>
      <c r="P487" s="35">
        <v>5.6968500000000004</v>
      </c>
      <c r="Q487" s="35">
        <v>5.6968500000000004</v>
      </c>
      <c r="R487" s="35">
        <v>-0.91149599999999997</v>
      </c>
      <c r="S487" s="35">
        <v>4.7853539999999999</v>
      </c>
      <c r="T487" s="36">
        <f t="shared" si="10"/>
        <v>0.86136371999999994</v>
      </c>
      <c r="U487" s="36">
        <f t="shared" si="11"/>
        <v>3.9239902799999999</v>
      </c>
    </row>
    <row r="488" spans="1:21" ht="13" customHeight="1">
      <c r="A488" t="s">
        <v>80</v>
      </c>
      <c r="B488" t="s">
        <v>152</v>
      </c>
      <c r="C488" t="s">
        <v>88</v>
      </c>
      <c r="D488" t="s">
        <v>153</v>
      </c>
      <c r="E488" t="s">
        <v>56</v>
      </c>
      <c r="F488" t="s">
        <v>84</v>
      </c>
      <c r="G488" t="s">
        <v>154</v>
      </c>
      <c r="H488" t="s">
        <v>59</v>
      </c>
      <c r="I488" t="s">
        <v>60</v>
      </c>
      <c r="J488" t="s">
        <v>155</v>
      </c>
      <c r="K488" s="34">
        <v>1</v>
      </c>
      <c r="L488" s="34">
        <v>0</v>
      </c>
      <c r="M488" s="34">
        <v>1</v>
      </c>
      <c r="N488" s="35">
        <v>8.9568499999999993</v>
      </c>
      <c r="O488" s="35">
        <v>0</v>
      </c>
      <c r="P488" s="35">
        <v>8.9568499999999993</v>
      </c>
      <c r="Q488" s="35">
        <v>8.9568499999999993</v>
      </c>
      <c r="R488" s="35">
        <v>-1.4330959999999999</v>
      </c>
      <c r="S488" s="35">
        <v>7.5237540000000003</v>
      </c>
      <c r="T488" s="36">
        <f t="shared" si="10"/>
        <v>1.35427572</v>
      </c>
      <c r="U488" s="36">
        <f t="shared" si="11"/>
        <v>6.1694782799999999</v>
      </c>
    </row>
    <row r="489" spans="1:21" ht="13" customHeight="1">
      <c r="A489" t="s">
        <v>80</v>
      </c>
      <c r="B489" t="s">
        <v>164</v>
      </c>
      <c r="C489" t="s">
        <v>88</v>
      </c>
      <c r="D489" t="s">
        <v>165</v>
      </c>
      <c r="E489" t="s">
        <v>56</v>
      </c>
      <c r="F489" t="s">
        <v>57</v>
      </c>
      <c r="G489" t="s">
        <v>166</v>
      </c>
      <c r="H489" t="s">
        <v>59</v>
      </c>
      <c r="I489" t="s">
        <v>60</v>
      </c>
      <c r="J489" t="s">
        <v>167</v>
      </c>
      <c r="K489" s="34">
        <v>1</v>
      </c>
      <c r="L489" s="34">
        <v>0</v>
      </c>
      <c r="M489" s="34">
        <v>1</v>
      </c>
      <c r="N489" s="35">
        <v>5.6968500000000004</v>
      </c>
      <c r="O489" s="35">
        <v>0</v>
      </c>
      <c r="P489" s="35">
        <v>5.6968500000000004</v>
      </c>
      <c r="Q489" s="35">
        <v>5.6968500000000004</v>
      </c>
      <c r="R489" s="35">
        <v>-0.91149599999999997</v>
      </c>
      <c r="S489" s="35">
        <v>4.7853539999999999</v>
      </c>
      <c r="T489" s="36">
        <f t="shared" si="10"/>
        <v>0.86136371999999994</v>
      </c>
      <c r="U489" s="36">
        <f t="shared" si="11"/>
        <v>3.9239902799999999</v>
      </c>
    </row>
    <row r="490" spans="1:21" ht="13" customHeight="1">
      <c r="A490" t="s">
        <v>80</v>
      </c>
      <c r="B490" t="s">
        <v>164</v>
      </c>
      <c r="C490" t="s">
        <v>88</v>
      </c>
      <c r="D490" t="s">
        <v>165</v>
      </c>
      <c r="E490" t="s">
        <v>56</v>
      </c>
      <c r="F490" t="s">
        <v>57</v>
      </c>
      <c r="G490" t="s">
        <v>166</v>
      </c>
      <c r="H490" t="s">
        <v>59</v>
      </c>
      <c r="I490" t="s">
        <v>60</v>
      </c>
      <c r="J490" t="s">
        <v>167</v>
      </c>
      <c r="K490" s="34">
        <v>1</v>
      </c>
      <c r="L490" s="34">
        <v>0</v>
      </c>
      <c r="M490" s="34">
        <v>1</v>
      </c>
      <c r="N490" s="35">
        <v>5.6968500000000004</v>
      </c>
      <c r="O490" s="35">
        <v>0</v>
      </c>
      <c r="P490" s="35">
        <v>5.6968500000000004</v>
      </c>
      <c r="Q490" s="35">
        <v>5.6968500000000004</v>
      </c>
      <c r="R490" s="35">
        <v>-0.91149599999999997</v>
      </c>
      <c r="S490" s="35">
        <v>4.7853539999999999</v>
      </c>
      <c r="T490" s="36">
        <f t="shared" si="10"/>
        <v>0.86136371999999994</v>
      </c>
      <c r="U490" s="36">
        <f t="shared" si="11"/>
        <v>3.9239902799999999</v>
      </c>
    </row>
    <row r="491" spans="1:21" ht="13" customHeight="1">
      <c r="A491" t="s">
        <v>80</v>
      </c>
      <c r="B491" t="s">
        <v>164</v>
      </c>
      <c r="C491" t="s">
        <v>88</v>
      </c>
      <c r="D491" t="s">
        <v>165</v>
      </c>
      <c r="E491" t="s">
        <v>56</v>
      </c>
      <c r="F491" t="s">
        <v>57</v>
      </c>
      <c r="G491" t="s">
        <v>166</v>
      </c>
      <c r="H491" t="s">
        <v>59</v>
      </c>
      <c r="I491" t="s">
        <v>60</v>
      </c>
      <c r="J491" t="s">
        <v>167</v>
      </c>
      <c r="K491" s="34">
        <v>1</v>
      </c>
      <c r="L491" s="34">
        <v>0</v>
      </c>
      <c r="M491" s="34">
        <v>1</v>
      </c>
      <c r="N491" s="35">
        <v>5.6968500000000004</v>
      </c>
      <c r="O491" s="35">
        <v>0</v>
      </c>
      <c r="P491" s="35">
        <v>5.6968500000000004</v>
      </c>
      <c r="Q491" s="35">
        <v>5.6968500000000004</v>
      </c>
      <c r="R491" s="35">
        <v>-0.91149599999999997</v>
      </c>
      <c r="S491" s="35">
        <v>4.7853539999999999</v>
      </c>
      <c r="T491" s="36">
        <f t="shared" si="10"/>
        <v>0.86136371999999994</v>
      </c>
      <c r="U491" s="36">
        <f t="shared" si="11"/>
        <v>3.9239902799999999</v>
      </c>
    </row>
    <row r="492" spans="1:21" ht="13" customHeight="1">
      <c r="A492" t="s">
        <v>80</v>
      </c>
      <c r="B492" t="s">
        <v>164</v>
      </c>
      <c r="C492" t="s">
        <v>88</v>
      </c>
      <c r="D492" t="s">
        <v>165</v>
      </c>
      <c r="E492" t="s">
        <v>56</v>
      </c>
      <c r="F492" t="s">
        <v>57</v>
      </c>
      <c r="G492" t="s">
        <v>166</v>
      </c>
      <c r="H492" t="s">
        <v>59</v>
      </c>
      <c r="I492" t="s">
        <v>60</v>
      </c>
      <c r="J492" t="s">
        <v>167</v>
      </c>
      <c r="K492" s="34">
        <v>1</v>
      </c>
      <c r="L492" s="34">
        <v>0</v>
      </c>
      <c r="M492" s="34">
        <v>1</v>
      </c>
      <c r="N492" s="35">
        <v>5.6968500000000004</v>
      </c>
      <c r="O492" s="35">
        <v>0</v>
      </c>
      <c r="P492" s="35">
        <v>5.6968500000000004</v>
      </c>
      <c r="Q492" s="35">
        <v>5.6968500000000004</v>
      </c>
      <c r="R492" s="35">
        <v>-0.91149599999999997</v>
      </c>
      <c r="S492" s="35">
        <v>4.7853539999999999</v>
      </c>
      <c r="T492" s="36">
        <f t="shared" si="10"/>
        <v>0.86136371999999994</v>
      </c>
      <c r="U492" s="36">
        <f t="shared" si="11"/>
        <v>3.9239902799999999</v>
      </c>
    </row>
    <row r="493" spans="1:21" ht="13" customHeight="1">
      <c r="A493" t="s">
        <v>80</v>
      </c>
      <c r="B493" t="s">
        <v>164</v>
      </c>
      <c r="C493" t="s">
        <v>88</v>
      </c>
      <c r="D493" t="s">
        <v>165</v>
      </c>
      <c r="E493" t="s">
        <v>56</v>
      </c>
      <c r="F493" t="s">
        <v>57</v>
      </c>
      <c r="G493" t="s">
        <v>166</v>
      </c>
      <c r="H493" t="s">
        <v>59</v>
      </c>
      <c r="I493" t="s">
        <v>60</v>
      </c>
      <c r="J493" t="s">
        <v>167</v>
      </c>
      <c r="K493" s="34">
        <v>1</v>
      </c>
      <c r="L493" s="34">
        <v>0</v>
      </c>
      <c r="M493" s="34">
        <v>1</v>
      </c>
      <c r="N493" s="35">
        <v>5.6968500000000004</v>
      </c>
      <c r="O493" s="35">
        <v>0</v>
      </c>
      <c r="P493" s="35">
        <v>5.6968500000000004</v>
      </c>
      <c r="Q493" s="35">
        <v>5.6968500000000004</v>
      </c>
      <c r="R493" s="35">
        <v>-0.91149599999999997</v>
      </c>
      <c r="S493" s="35">
        <v>4.7853539999999999</v>
      </c>
      <c r="T493" s="36">
        <f t="shared" si="10"/>
        <v>0.86136371999999994</v>
      </c>
      <c r="U493" s="36">
        <f t="shared" si="11"/>
        <v>3.9239902799999999</v>
      </c>
    </row>
    <row r="494" spans="1:21" ht="13" customHeight="1">
      <c r="A494" t="s">
        <v>80</v>
      </c>
      <c r="B494" t="s">
        <v>101</v>
      </c>
      <c r="C494" t="s">
        <v>88</v>
      </c>
      <c r="D494" t="s">
        <v>102</v>
      </c>
      <c r="E494" t="s">
        <v>56</v>
      </c>
      <c r="F494" t="s">
        <v>84</v>
      </c>
      <c r="G494" t="s">
        <v>103</v>
      </c>
      <c r="H494" t="s">
        <v>59</v>
      </c>
      <c r="I494" t="s">
        <v>60</v>
      </c>
      <c r="K494" s="34">
        <v>1</v>
      </c>
      <c r="L494" s="34">
        <v>0</v>
      </c>
      <c r="M494" s="34">
        <v>1</v>
      </c>
      <c r="N494" s="35">
        <v>7.2926000000000002</v>
      </c>
      <c r="O494" s="35">
        <v>0</v>
      </c>
      <c r="P494" s="35">
        <v>7.2926000000000002</v>
      </c>
      <c r="Q494" s="35">
        <v>7.2926000000000002</v>
      </c>
      <c r="R494" s="35">
        <v>-1.1668160000000001</v>
      </c>
      <c r="S494" s="35">
        <v>6.1257840000000003</v>
      </c>
      <c r="T494" s="36">
        <f t="shared" si="10"/>
        <v>1.1026411199999999</v>
      </c>
      <c r="U494" s="36">
        <f t="shared" si="11"/>
        <v>5.02314288</v>
      </c>
    </row>
    <row r="495" spans="1:21" ht="13" customHeight="1">
      <c r="A495" t="s">
        <v>80</v>
      </c>
      <c r="B495" t="s">
        <v>101</v>
      </c>
      <c r="C495" t="s">
        <v>88</v>
      </c>
      <c r="D495" t="s">
        <v>102</v>
      </c>
      <c r="E495" t="s">
        <v>56</v>
      </c>
      <c r="F495" t="s">
        <v>84</v>
      </c>
      <c r="G495" t="s">
        <v>103</v>
      </c>
      <c r="H495" t="s">
        <v>59</v>
      </c>
      <c r="I495" t="s">
        <v>60</v>
      </c>
      <c r="K495" s="34">
        <v>1</v>
      </c>
      <c r="L495" s="34">
        <v>0</v>
      </c>
      <c r="M495" s="34">
        <v>1</v>
      </c>
      <c r="N495" s="35">
        <v>7.2926000000000002</v>
      </c>
      <c r="O495" s="35">
        <v>0</v>
      </c>
      <c r="P495" s="35">
        <v>7.2926000000000002</v>
      </c>
      <c r="Q495" s="35">
        <v>7.2926000000000002</v>
      </c>
      <c r="R495" s="35">
        <v>-1.1668160000000001</v>
      </c>
      <c r="S495" s="35">
        <v>6.1257840000000003</v>
      </c>
      <c r="T495" s="36">
        <f t="shared" si="10"/>
        <v>1.1026411199999999</v>
      </c>
      <c r="U495" s="36">
        <f t="shared" si="11"/>
        <v>5.02314288</v>
      </c>
    </row>
    <row r="496" spans="1:21" ht="13" customHeight="1">
      <c r="A496" t="s">
        <v>80</v>
      </c>
      <c r="B496" t="s">
        <v>238</v>
      </c>
      <c r="C496" t="s">
        <v>88</v>
      </c>
      <c r="D496" t="s">
        <v>239</v>
      </c>
      <c r="E496" t="s">
        <v>56</v>
      </c>
      <c r="F496" t="s">
        <v>84</v>
      </c>
      <c r="G496" t="s">
        <v>240</v>
      </c>
      <c r="H496" t="s">
        <v>59</v>
      </c>
      <c r="I496" t="s">
        <v>60</v>
      </c>
      <c r="K496" s="34">
        <v>1</v>
      </c>
      <c r="L496" s="34">
        <v>0</v>
      </c>
      <c r="M496" s="34">
        <v>1</v>
      </c>
      <c r="N496" s="35">
        <v>5.2975000000000003</v>
      </c>
      <c r="O496" s="35">
        <v>0</v>
      </c>
      <c r="P496" s="35">
        <v>5.2975000000000003</v>
      </c>
      <c r="Q496" s="35">
        <v>5.2975000000000003</v>
      </c>
      <c r="R496" s="35">
        <v>-0.84760000000000002</v>
      </c>
      <c r="S496" s="35">
        <v>4.4499000000000004</v>
      </c>
      <c r="T496" s="36">
        <f t="shared" si="10"/>
        <v>0.80098200000000008</v>
      </c>
      <c r="U496" s="36">
        <f t="shared" si="11"/>
        <v>3.6489180000000001</v>
      </c>
    </row>
    <row r="497" spans="1:21" ht="13" customHeight="1">
      <c r="A497" t="s">
        <v>80</v>
      </c>
      <c r="B497" t="s">
        <v>119</v>
      </c>
      <c r="C497" t="s">
        <v>88</v>
      </c>
      <c r="D497" t="s">
        <v>120</v>
      </c>
      <c r="E497" t="s">
        <v>98</v>
      </c>
      <c r="F497" t="s">
        <v>84</v>
      </c>
      <c r="G497" t="s">
        <v>121</v>
      </c>
      <c r="H497" t="s">
        <v>59</v>
      </c>
      <c r="I497" t="s">
        <v>60</v>
      </c>
      <c r="K497" s="34">
        <v>1</v>
      </c>
      <c r="L497" s="34">
        <v>0</v>
      </c>
      <c r="M497" s="34">
        <v>1</v>
      </c>
      <c r="N497" s="35">
        <v>5.0868000000000002</v>
      </c>
      <c r="O497" s="35">
        <v>0</v>
      </c>
      <c r="P497" s="35">
        <v>5.0868000000000002</v>
      </c>
      <c r="Q497" s="35">
        <v>5.0868000000000002</v>
      </c>
      <c r="R497" s="35">
        <v>-0.81388799999999994</v>
      </c>
      <c r="S497" s="35">
        <v>4.2729119999999998</v>
      </c>
      <c r="T497" s="36">
        <f t="shared" si="10"/>
        <v>0.76912415999999995</v>
      </c>
      <c r="U497" s="36">
        <f t="shared" si="11"/>
        <v>3.5037878399999998</v>
      </c>
    </row>
    <row r="498" spans="1:21" ht="13" customHeight="1">
      <c r="A498" t="s">
        <v>80</v>
      </c>
      <c r="B498" t="s">
        <v>243</v>
      </c>
      <c r="C498" t="s">
        <v>88</v>
      </c>
      <c r="D498" t="s">
        <v>120</v>
      </c>
      <c r="E498" t="s">
        <v>56</v>
      </c>
      <c r="F498" t="s">
        <v>57</v>
      </c>
      <c r="G498" t="s">
        <v>244</v>
      </c>
      <c r="H498" t="s">
        <v>59</v>
      </c>
      <c r="I498" t="s">
        <v>60</v>
      </c>
      <c r="K498" s="34">
        <v>1</v>
      </c>
      <c r="L498" s="34">
        <v>0</v>
      </c>
      <c r="M498" s="34">
        <v>1</v>
      </c>
      <c r="N498" s="35">
        <v>2.24125</v>
      </c>
      <c r="O498" s="35">
        <v>0</v>
      </c>
      <c r="P498" s="35">
        <v>2.24125</v>
      </c>
      <c r="Q498" s="35">
        <v>2.24125</v>
      </c>
      <c r="R498" s="35">
        <v>-0.35859999999999997</v>
      </c>
      <c r="S498" s="35">
        <v>1.8826499999999999</v>
      </c>
      <c r="T498" s="36">
        <f t="shared" si="10"/>
        <v>0.33887699999999998</v>
      </c>
      <c r="U498" s="36">
        <f t="shared" si="11"/>
        <v>1.5437729999999998</v>
      </c>
    </row>
    <row r="499" spans="1:21" ht="13" customHeight="1">
      <c r="A499" t="s">
        <v>80</v>
      </c>
      <c r="B499" t="s">
        <v>152</v>
      </c>
      <c r="C499" t="s">
        <v>88</v>
      </c>
      <c r="D499" t="s">
        <v>153</v>
      </c>
      <c r="E499" t="s">
        <v>56</v>
      </c>
      <c r="F499" t="s">
        <v>84</v>
      </c>
      <c r="G499" t="s">
        <v>154</v>
      </c>
      <c r="H499" t="s">
        <v>59</v>
      </c>
      <c r="I499" t="s">
        <v>60</v>
      </c>
      <c r="K499" s="34">
        <v>1</v>
      </c>
      <c r="L499" s="34">
        <v>0</v>
      </c>
      <c r="M499" s="34">
        <v>1</v>
      </c>
      <c r="N499" s="35">
        <v>8.9567999999999994</v>
      </c>
      <c r="O499" s="35">
        <v>0</v>
      </c>
      <c r="P499" s="35">
        <v>8.9567999999999994</v>
      </c>
      <c r="Q499" s="35">
        <v>8.9567999999999994</v>
      </c>
      <c r="R499" s="35">
        <v>-1.4330879999999999</v>
      </c>
      <c r="S499" s="35">
        <v>7.5237119999999997</v>
      </c>
      <c r="T499" s="36">
        <f t="shared" si="10"/>
        <v>1.3542681599999999</v>
      </c>
      <c r="U499" s="36">
        <f t="shared" si="11"/>
        <v>6.1694438399999996</v>
      </c>
    </row>
    <row r="500" spans="1:21" ht="13" customHeight="1">
      <c r="A500" t="s">
        <v>80</v>
      </c>
      <c r="B500" t="s">
        <v>152</v>
      </c>
      <c r="C500" t="s">
        <v>88</v>
      </c>
      <c r="D500" t="s">
        <v>153</v>
      </c>
      <c r="E500" t="s">
        <v>56</v>
      </c>
      <c r="F500" t="s">
        <v>84</v>
      </c>
      <c r="G500" t="s">
        <v>154</v>
      </c>
      <c r="H500" t="s">
        <v>59</v>
      </c>
      <c r="I500" t="s">
        <v>60</v>
      </c>
      <c r="K500" s="34">
        <v>1</v>
      </c>
      <c r="L500" s="34">
        <v>0</v>
      </c>
      <c r="M500" s="34">
        <v>1</v>
      </c>
      <c r="N500" s="35">
        <v>8.9568499999999993</v>
      </c>
      <c r="O500" s="35">
        <v>0</v>
      </c>
      <c r="P500" s="35">
        <v>8.9568499999999993</v>
      </c>
      <c r="Q500" s="35">
        <v>8.9568499999999993</v>
      </c>
      <c r="R500" s="35">
        <v>-1.4330959999999999</v>
      </c>
      <c r="S500" s="35">
        <v>7.5237540000000003</v>
      </c>
      <c r="T500" s="36">
        <f t="shared" ref="T500:T563" si="12">S500*0.18</f>
        <v>1.35427572</v>
      </c>
      <c r="U500" s="36">
        <f t="shared" si="11"/>
        <v>6.1694782799999999</v>
      </c>
    </row>
    <row r="501" spans="1:21" ht="13" customHeight="1">
      <c r="A501" t="s">
        <v>80</v>
      </c>
      <c r="B501" t="s">
        <v>152</v>
      </c>
      <c r="C501" t="s">
        <v>88</v>
      </c>
      <c r="D501" t="s">
        <v>153</v>
      </c>
      <c r="E501" t="s">
        <v>56</v>
      </c>
      <c r="F501" t="s">
        <v>84</v>
      </c>
      <c r="G501" t="s">
        <v>154</v>
      </c>
      <c r="H501" t="s">
        <v>59</v>
      </c>
      <c r="I501" t="s">
        <v>60</v>
      </c>
      <c r="K501" s="34">
        <v>1</v>
      </c>
      <c r="L501" s="34">
        <v>0</v>
      </c>
      <c r="M501" s="34">
        <v>1</v>
      </c>
      <c r="N501" s="35">
        <v>8.9568499999999993</v>
      </c>
      <c r="O501" s="35">
        <v>0</v>
      </c>
      <c r="P501" s="35">
        <v>8.9568499999999993</v>
      </c>
      <c r="Q501" s="35">
        <v>8.9568499999999993</v>
      </c>
      <c r="R501" s="35">
        <v>-1.4330959999999999</v>
      </c>
      <c r="S501" s="35">
        <v>7.5237540000000003</v>
      </c>
      <c r="T501" s="36">
        <f t="shared" si="12"/>
        <v>1.35427572</v>
      </c>
      <c r="U501" s="36">
        <f t="shared" si="11"/>
        <v>6.1694782799999999</v>
      </c>
    </row>
    <row r="502" spans="1:21" ht="13" customHeight="1">
      <c r="A502" t="s">
        <v>80</v>
      </c>
      <c r="B502" t="s">
        <v>164</v>
      </c>
      <c r="C502" t="s">
        <v>88</v>
      </c>
      <c r="D502" t="s">
        <v>165</v>
      </c>
      <c r="E502" t="s">
        <v>56</v>
      </c>
      <c r="F502" t="s">
        <v>57</v>
      </c>
      <c r="G502" t="s">
        <v>166</v>
      </c>
      <c r="H502" t="s">
        <v>59</v>
      </c>
      <c r="I502" t="s">
        <v>60</v>
      </c>
      <c r="K502" s="34">
        <v>1</v>
      </c>
      <c r="L502" s="34">
        <v>0</v>
      </c>
      <c r="M502" s="34">
        <v>1</v>
      </c>
      <c r="N502" s="35">
        <v>5.6990999999999996</v>
      </c>
      <c r="O502" s="35">
        <v>0</v>
      </c>
      <c r="P502" s="35">
        <v>5.6990999999999996</v>
      </c>
      <c r="Q502" s="35">
        <v>5.6990999999999996</v>
      </c>
      <c r="R502" s="35">
        <v>-0.911856</v>
      </c>
      <c r="S502" s="35">
        <v>4.7872440000000003</v>
      </c>
      <c r="T502" s="36">
        <f t="shared" si="12"/>
        <v>0.86170392000000007</v>
      </c>
      <c r="U502" s="36">
        <f t="shared" si="11"/>
        <v>3.9255400800000002</v>
      </c>
    </row>
    <row r="503" spans="1:21" ht="13" customHeight="1">
      <c r="A503" t="s">
        <v>80</v>
      </c>
      <c r="B503" t="s">
        <v>164</v>
      </c>
      <c r="C503" t="s">
        <v>88</v>
      </c>
      <c r="D503" t="s">
        <v>165</v>
      </c>
      <c r="E503" t="s">
        <v>56</v>
      </c>
      <c r="F503" t="s">
        <v>57</v>
      </c>
      <c r="G503" t="s">
        <v>166</v>
      </c>
      <c r="H503" t="s">
        <v>59</v>
      </c>
      <c r="I503" t="s">
        <v>60</v>
      </c>
      <c r="K503" s="34">
        <v>1</v>
      </c>
      <c r="L503" s="34">
        <v>0</v>
      </c>
      <c r="M503" s="34">
        <v>1</v>
      </c>
      <c r="N503" s="35">
        <v>5.6990999999999996</v>
      </c>
      <c r="O503" s="35">
        <v>0</v>
      </c>
      <c r="P503" s="35">
        <v>5.6990999999999996</v>
      </c>
      <c r="Q503" s="35">
        <v>5.6990999999999996</v>
      </c>
      <c r="R503" s="35">
        <v>-0.911856</v>
      </c>
      <c r="S503" s="35">
        <v>4.7872440000000003</v>
      </c>
      <c r="T503" s="36">
        <f t="shared" si="12"/>
        <v>0.86170392000000007</v>
      </c>
      <c r="U503" s="36">
        <f t="shared" si="11"/>
        <v>3.9255400800000002</v>
      </c>
    </row>
    <row r="504" spans="1:21" ht="13" customHeight="1">
      <c r="A504" t="s">
        <v>80</v>
      </c>
      <c r="B504" t="s">
        <v>164</v>
      </c>
      <c r="C504" t="s">
        <v>88</v>
      </c>
      <c r="D504" t="s">
        <v>165</v>
      </c>
      <c r="E504" t="s">
        <v>56</v>
      </c>
      <c r="F504" t="s">
        <v>57</v>
      </c>
      <c r="G504" t="s">
        <v>166</v>
      </c>
      <c r="H504" t="s">
        <v>59</v>
      </c>
      <c r="I504" t="s">
        <v>60</v>
      </c>
      <c r="K504" s="34">
        <v>1</v>
      </c>
      <c r="L504" s="34">
        <v>0</v>
      </c>
      <c r="M504" s="34">
        <v>1</v>
      </c>
      <c r="N504" s="35">
        <v>5.6990999999999996</v>
      </c>
      <c r="O504" s="35">
        <v>0</v>
      </c>
      <c r="P504" s="35">
        <v>5.6990999999999996</v>
      </c>
      <c r="Q504" s="35">
        <v>5.6990999999999996</v>
      </c>
      <c r="R504" s="35">
        <v>-0.911856</v>
      </c>
      <c r="S504" s="35">
        <v>4.7872440000000003</v>
      </c>
      <c r="T504" s="36">
        <f t="shared" si="12"/>
        <v>0.86170392000000007</v>
      </c>
      <c r="U504" s="36">
        <f t="shared" si="11"/>
        <v>3.9255400800000002</v>
      </c>
    </row>
    <row r="505" spans="1:21" ht="13" customHeight="1">
      <c r="A505" t="s">
        <v>80</v>
      </c>
      <c r="B505" t="s">
        <v>164</v>
      </c>
      <c r="C505" t="s">
        <v>88</v>
      </c>
      <c r="D505" t="s">
        <v>165</v>
      </c>
      <c r="E505" t="s">
        <v>56</v>
      </c>
      <c r="F505" t="s">
        <v>57</v>
      </c>
      <c r="G505" t="s">
        <v>166</v>
      </c>
      <c r="H505" t="s">
        <v>59</v>
      </c>
      <c r="I505" t="s">
        <v>60</v>
      </c>
      <c r="K505" s="34">
        <v>1</v>
      </c>
      <c r="L505" s="34">
        <v>0</v>
      </c>
      <c r="M505" s="34">
        <v>1</v>
      </c>
      <c r="N505" s="35">
        <v>5.6990999999999996</v>
      </c>
      <c r="O505" s="35">
        <v>0</v>
      </c>
      <c r="P505" s="35">
        <v>5.6990999999999996</v>
      </c>
      <c r="Q505" s="35">
        <v>5.6990999999999996</v>
      </c>
      <c r="R505" s="35">
        <v>-0.911856</v>
      </c>
      <c r="S505" s="35">
        <v>4.7872440000000003</v>
      </c>
      <c r="T505" s="36">
        <f t="shared" si="12"/>
        <v>0.86170392000000007</v>
      </c>
      <c r="U505" s="36">
        <f t="shared" si="11"/>
        <v>3.9255400800000002</v>
      </c>
    </row>
    <row r="506" spans="1:21" ht="13" customHeight="1">
      <c r="A506" t="s">
        <v>80</v>
      </c>
      <c r="B506" t="s">
        <v>168</v>
      </c>
      <c r="C506" t="s">
        <v>88</v>
      </c>
      <c r="D506" t="s">
        <v>165</v>
      </c>
      <c r="E506" t="s">
        <v>56</v>
      </c>
      <c r="F506" t="s">
        <v>84</v>
      </c>
      <c r="G506" t="s">
        <v>169</v>
      </c>
      <c r="H506" t="s">
        <v>59</v>
      </c>
      <c r="I506" t="s">
        <v>60</v>
      </c>
      <c r="K506" s="34">
        <v>1</v>
      </c>
      <c r="L506" s="34">
        <v>0</v>
      </c>
      <c r="M506" s="34">
        <v>1</v>
      </c>
      <c r="N506" s="35">
        <v>8.1403999999999996</v>
      </c>
      <c r="O506" s="35">
        <v>0</v>
      </c>
      <c r="P506" s="35">
        <v>8.1403999999999996</v>
      </c>
      <c r="Q506" s="35">
        <v>8.1403999999999996</v>
      </c>
      <c r="R506" s="35">
        <v>-1.3024640000000001</v>
      </c>
      <c r="S506" s="35">
        <v>6.837936</v>
      </c>
      <c r="T506" s="36">
        <f t="shared" si="12"/>
        <v>1.23082848</v>
      </c>
      <c r="U506" s="36">
        <f t="shared" si="11"/>
        <v>5.6071075199999996</v>
      </c>
    </row>
    <row r="507" spans="1:21" ht="13" customHeight="1">
      <c r="A507" t="s">
        <v>80</v>
      </c>
      <c r="B507" t="s">
        <v>171</v>
      </c>
      <c r="C507" t="s">
        <v>88</v>
      </c>
      <c r="D507" t="s">
        <v>172</v>
      </c>
      <c r="E507" t="s">
        <v>56</v>
      </c>
      <c r="F507" t="s">
        <v>57</v>
      </c>
      <c r="G507" t="s">
        <v>173</v>
      </c>
      <c r="H507" t="s">
        <v>59</v>
      </c>
      <c r="I507" t="s">
        <v>60</v>
      </c>
      <c r="K507" s="34">
        <v>1</v>
      </c>
      <c r="L507" s="34">
        <v>0</v>
      </c>
      <c r="M507" s="34">
        <v>1</v>
      </c>
      <c r="N507" s="35">
        <v>5.66425</v>
      </c>
      <c r="O507" s="35">
        <v>0</v>
      </c>
      <c r="P507" s="35">
        <v>5.66425</v>
      </c>
      <c r="Q507" s="35">
        <v>5.66425</v>
      </c>
      <c r="R507" s="35">
        <v>-0.90627999999999997</v>
      </c>
      <c r="S507" s="35">
        <v>4.7579700000000003</v>
      </c>
      <c r="T507" s="36">
        <f t="shared" si="12"/>
        <v>0.85643460000000005</v>
      </c>
      <c r="U507" s="36">
        <f t="shared" si="11"/>
        <v>3.9015354000000002</v>
      </c>
    </row>
    <row r="508" spans="1:21" ht="13" customHeight="1">
      <c r="A508" t="s">
        <v>80</v>
      </c>
      <c r="B508" t="s">
        <v>171</v>
      </c>
      <c r="C508" t="s">
        <v>88</v>
      </c>
      <c r="D508" t="s">
        <v>172</v>
      </c>
      <c r="E508" t="s">
        <v>56</v>
      </c>
      <c r="F508" t="s">
        <v>57</v>
      </c>
      <c r="G508" t="s">
        <v>173</v>
      </c>
      <c r="H508" t="s">
        <v>59</v>
      </c>
      <c r="I508" t="s">
        <v>60</v>
      </c>
      <c r="K508" s="34">
        <v>1</v>
      </c>
      <c r="L508" s="34">
        <v>0</v>
      </c>
      <c r="M508" s="34">
        <v>1</v>
      </c>
      <c r="N508" s="35">
        <v>5.66425</v>
      </c>
      <c r="O508" s="35">
        <v>0</v>
      </c>
      <c r="P508" s="35">
        <v>5.66425</v>
      </c>
      <c r="Q508" s="35">
        <v>5.66425</v>
      </c>
      <c r="R508" s="35">
        <v>-0.90627999999999997</v>
      </c>
      <c r="S508" s="35">
        <v>4.7579700000000003</v>
      </c>
      <c r="T508" s="36">
        <f t="shared" si="12"/>
        <v>0.85643460000000005</v>
      </c>
      <c r="U508" s="36">
        <f t="shared" si="11"/>
        <v>3.9015354000000002</v>
      </c>
    </row>
    <row r="509" spans="1:21" ht="13" customHeight="1">
      <c r="A509" t="s">
        <v>80</v>
      </c>
      <c r="B509" t="s">
        <v>175</v>
      </c>
      <c r="C509" t="s">
        <v>88</v>
      </c>
      <c r="D509" t="s">
        <v>172</v>
      </c>
      <c r="E509" t="s">
        <v>56</v>
      </c>
      <c r="F509" t="s">
        <v>84</v>
      </c>
      <c r="G509" t="s">
        <v>176</v>
      </c>
      <c r="H509" t="s">
        <v>59</v>
      </c>
      <c r="I509" t="s">
        <v>60</v>
      </c>
      <c r="K509" s="34">
        <v>1</v>
      </c>
      <c r="L509" s="34">
        <v>0</v>
      </c>
      <c r="M509" s="34">
        <v>1</v>
      </c>
      <c r="N509" s="35">
        <v>8.9567999999999994</v>
      </c>
      <c r="O509" s="35">
        <v>0</v>
      </c>
      <c r="P509" s="35">
        <v>8.9567999999999994</v>
      </c>
      <c r="Q509" s="35">
        <v>8.9567999999999994</v>
      </c>
      <c r="R509" s="35">
        <v>-1.4330879999999999</v>
      </c>
      <c r="S509" s="35">
        <v>7.5237119999999997</v>
      </c>
      <c r="T509" s="36">
        <f t="shared" si="12"/>
        <v>1.3542681599999999</v>
      </c>
      <c r="U509" s="36">
        <f t="shared" si="11"/>
        <v>6.1694438399999996</v>
      </c>
    </row>
    <row r="510" spans="1:21" ht="13" customHeight="1">
      <c r="A510" t="s">
        <v>80</v>
      </c>
      <c r="B510" t="s">
        <v>168</v>
      </c>
      <c r="C510" t="s">
        <v>88</v>
      </c>
      <c r="D510" t="s">
        <v>165</v>
      </c>
      <c r="E510" t="s">
        <v>56</v>
      </c>
      <c r="F510" t="s">
        <v>84</v>
      </c>
      <c r="G510" t="s">
        <v>169</v>
      </c>
      <c r="H510" t="s">
        <v>315</v>
      </c>
      <c r="I510" t="s">
        <v>60</v>
      </c>
      <c r="J510" t="s">
        <v>170</v>
      </c>
      <c r="K510" s="34">
        <v>1</v>
      </c>
      <c r="L510" s="34">
        <v>0</v>
      </c>
      <c r="M510" s="34">
        <v>1</v>
      </c>
      <c r="N510" s="35">
        <v>9.99</v>
      </c>
      <c r="O510" s="35">
        <v>0</v>
      </c>
      <c r="P510" s="35">
        <v>9.99</v>
      </c>
      <c r="Q510" s="35">
        <v>9.99</v>
      </c>
      <c r="R510" s="35">
        <v>-1.5984</v>
      </c>
      <c r="S510" s="35">
        <v>8.3916000000000004</v>
      </c>
      <c r="T510" s="36">
        <f t="shared" si="12"/>
        <v>1.5104880000000001</v>
      </c>
      <c r="U510" s="36">
        <f t="shared" si="11"/>
        <v>6.8811119999999999</v>
      </c>
    </row>
    <row r="511" spans="1:21" ht="13" customHeight="1">
      <c r="A511" t="s">
        <v>80</v>
      </c>
      <c r="B511" t="s">
        <v>316</v>
      </c>
      <c r="C511" t="s">
        <v>88</v>
      </c>
      <c r="D511" t="s">
        <v>317</v>
      </c>
      <c r="E511" t="s">
        <v>56</v>
      </c>
      <c r="F511" t="s">
        <v>84</v>
      </c>
      <c r="G511" t="s">
        <v>318</v>
      </c>
      <c r="H511" t="s">
        <v>315</v>
      </c>
      <c r="I511" t="s">
        <v>60</v>
      </c>
      <c r="J511" t="s">
        <v>319</v>
      </c>
      <c r="K511" s="34">
        <v>1</v>
      </c>
      <c r="L511" s="34">
        <v>0</v>
      </c>
      <c r="M511" s="34">
        <v>1</v>
      </c>
      <c r="N511" s="35">
        <v>11.99</v>
      </c>
      <c r="O511" s="35">
        <v>0</v>
      </c>
      <c r="P511" s="35">
        <v>11.99</v>
      </c>
      <c r="Q511" s="35">
        <v>11.99</v>
      </c>
      <c r="R511" s="35">
        <v>-1.9184000000000001</v>
      </c>
      <c r="S511" s="35">
        <v>10.0716</v>
      </c>
      <c r="T511" s="36">
        <f t="shared" si="12"/>
        <v>1.8128880000000001</v>
      </c>
      <c r="U511" s="36">
        <f t="shared" si="11"/>
        <v>8.2587119999999992</v>
      </c>
    </row>
    <row r="512" spans="1:21" ht="13" customHeight="1">
      <c r="A512" t="s">
        <v>80</v>
      </c>
      <c r="B512" t="s">
        <v>316</v>
      </c>
      <c r="C512" t="s">
        <v>88</v>
      </c>
      <c r="D512" t="s">
        <v>317</v>
      </c>
      <c r="E512" t="s">
        <v>56</v>
      </c>
      <c r="F512" t="s">
        <v>84</v>
      </c>
      <c r="G512" t="s">
        <v>318</v>
      </c>
      <c r="H512" t="s">
        <v>315</v>
      </c>
      <c r="I512" t="s">
        <v>60</v>
      </c>
      <c r="J512" t="s">
        <v>319</v>
      </c>
      <c r="K512" s="34">
        <v>1</v>
      </c>
      <c r="L512" s="34">
        <v>0</v>
      </c>
      <c r="M512" s="34">
        <v>1</v>
      </c>
      <c r="N512" s="35">
        <v>11.99</v>
      </c>
      <c r="O512" s="35">
        <v>0</v>
      </c>
      <c r="P512" s="35">
        <v>11.99</v>
      </c>
      <c r="Q512" s="35">
        <v>11.99</v>
      </c>
      <c r="R512" s="35">
        <v>-1.9184000000000001</v>
      </c>
      <c r="S512" s="35">
        <v>10.0716</v>
      </c>
      <c r="T512" s="36">
        <f t="shared" si="12"/>
        <v>1.8128880000000001</v>
      </c>
      <c r="U512" s="36">
        <f t="shared" ref="U512:U575" si="13">S512-T512</f>
        <v>8.2587119999999992</v>
      </c>
    </row>
    <row r="513" spans="1:21" ht="13" customHeight="1">
      <c r="A513" t="s">
        <v>80</v>
      </c>
      <c r="B513" t="s">
        <v>333</v>
      </c>
      <c r="C513" t="s">
        <v>88</v>
      </c>
      <c r="D513" t="s">
        <v>334</v>
      </c>
      <c r="E513" t="s">
        <v>56</v>
      </c>
      <c r="F513" t="s">
        <v>84</v>
      </c>
      <c r="G513" t="s">
        <v>335</v>
      </c>
      <c r="H513" t="s">
        <v>332</v>
      </c>
      <c r="I513" t="s">
        <v>60</v>
      </c>
      <c r="K513" s="34">
        <v>1</v>
      </c>
      <c r="L513" s="34">
        <v>0</v>
      </c>
      <c r="M513" s="34">
        <v>1</v>
      </c>
      <c r="N513" s="35">
        <v>12.99</v>
      </c>
      <c r="O513" s="35">
        <v>0</v>
      </c>
      <c r="P513" s="35">
        <v>12.99</v>
      </c>
      <c r="Q513" s="35">
        <v>12.99</v>
      </c>
      <c r="R513" s="35">
        <v>-2.0783999999999998</v>
      </c>
      <c r="S513" s="35">
        <v>10.9116</v>
      </c>
      <c r="T513" s="36">
        <f t="shared" si="12"/>
        <v>1.9640879999999998</v>
      </c>
      <c r="U513" s="36">
        <f t="shared" si="13"/>
        <v>8.9475119999999997</v>
      </c>
    </row>
    <row r="514" spans="1:21" ht="13" customHeight="1">
      <c r="A514" t="s">
        <v>80</v>
      </c>
      <c r="B514" t="s">
        <v>175</v>
      </c>
      <c r="C514" t="s">
        <v>88</v>
      </c>
      <c r="D514" t="s">
        <v>172</v>
      </c>
      <c r="E514" t="s">
        <v>56</v>
      </c>
      <c r="F514" t="s">
        <v>84</v>
      </c>
      <c r="G514" t="s">
        <v>176</v>
      </c>
      <c r="H514" t="s">
        <v>338</v>
      </c>
      <c r="I514" t="s">
        <v>60</v>
      </c>
      <c r="K514" s="34">
        <v>1</v>
      </c>
      <c r="L514" s="34">
        <v>0</v>
      </c>
      <c r="M514" s="34">
        <v>1</v>
      </c>
      <c r="N514" s="35">
        <v>10.99</v>
      </c>
      <c r="O514" s="35">
        <v>0</v>
      </c>
      <c r="P514" s="35">
        <v>10.99</v>
      </c>
      <c r="Q514" s="35">
        <v>10.99</v>
      </c>
      <c r="R514" s="35">
        <v>-1.7584</v>
      </c>
      <c r="S514" s="35">
        <v>9.2316000000000003</v>
      </c>
      <c r="T514" s="36">
        <f t="shared" si="12"/>
        <v>1.6616880000000001</v>
      </c>
      <c r="U514" s="36">
        <f t="shared" si="13"/>
        <v>7.5699120000000004</v>
      </c>
    </row>
    <row r="515" spans="1:21" ht="13" customHeight="1">
      <c r="A515" t="s">
        <v>80</v>
      </c>
      <c r="B515" t="s">
        <v>87</v>
      </c>
      <c r="C515" t="s">
        <v>88</v>
      </c>
      <c r="D515" t="s">
        <v>89</v>
      </c>
      <c r="E515" t="s">
        <v>56</v>
      </c>
      <c r="F515" t="s">
        <v>84</v>
      </c>
      <c r="G515" t="s">
        <v>90</v>
      </c>
      <c r="H515" t="s">
        <v>351</v>
      </c>
      <c r="I515" t="s">
        <v>60</v>
      </c>
      <c r="J515" t="s">
        <v>91</v>
      </c>
      <c r="K515" s="34">
        <v>1</v>
      </c>
      <c r="L515" s="34">
        <v>0</v>
      </c>
      <c r="M515" s="34">
        <v>1</v>
      </c>
      <c r="N515" s="35">
        <v>8.9499999999999993</v>
      </c>
      <c r="O515" s="35">
        <v>0</v>
      </c>
      <c r="P515" s="35">
        <v>8.9499999999999993</v>
      </c>
      <c r="Q515" s="35">
        <v>8.9499999999999993</v>
      </c>
      <c r="R515" s="35">
        <v>-1.4319999999999999</v>
      </c>
      <c r="S515" s="35">
        <v>7.5179999999999998</v>
      </c>
      <c r="T515" s="36">
        <f t="shared" si="12"/>
        <v>1.35324</v>
      </c>
      <c r="U515" s="36">
        <f t="shared" si="13"/>
        <v>6.1647599999999994</v>
      </c>
    </row>
    <row r="516" spans="1:21" ht="13" customHeight="1">
      <c r="A516" t="s">
        <v>80</v>
      </c>
      <c r="B516" t="s">
        <v>175</v>
      </c>
      <c r="C516" t="s">
        <v>88</v>
      </c>
      <c r="D516" t="s">
        <v>172</v>
      </c>
      <c r="E516" t="s">
        <v>56</v>
      </c>
      <c r="F516" t="s">
        <v>84</v>
      </c>
      <c r="G516" t="s">
        <v>176</v>
      </c>
      <c r="H516" t="s">
        <v>351</v>
      </c>
      <c r="I516" t="s">
        <v>60</v>
      </c>
      <c r="J516" t="s">
        <v>177</v>
      </c>
      <c r="K516" s="34">
        <v>1</v>
      </c>
      <c r="L516" s="34">
        <v>0</v>
      </c>
      <c r="M516" s="34">
        <v>1</v>
      </c>
      <c r="N516" s="35">
        <v>10.99</v>
      </c>
      <c r="O516" s="35">
        <v>0</v>
      </c>
      <c r="P516" s="35">
        <v>10.99</v>
      </c>
      <c r="Q516" s="35">
        <v>10.99</v>
      </c>
      <c r="R516" s="35">
        <v>-1.7584</v>
      </c>
      <c r="S516" s="35">
        <v>9.2316000000000003</v>
      </c>
      <c r="T516" s="36">
        <f t="shared" si="12"/>
        <v>1.6616880000000001</v>
      </c>
      <c r="U516" s="36">
        <f t="shared" si="13"/>
        <v>7.5699120000000004</v>
      </c>
    </row>
    <row r="517" spans="1:21" ht="13" customHeight="1">
      <c r="A517" t="s">
        <v>80</v>
      </c>
      <c r="B517" t="s">
        <v>87</v>
      </c>
      <c r="C517" t="s">
        <v>88</v>
      </c>
      <c r="D517" t="s">
        <v>89</v>
      </c>
      <c r="E517" t="s">
        <v>56</v>
      </c>
      <c r="F517" t="s">
        <v>84</v>
      </c>
      <c r="G517" t="s">
        <v>90</v>
      </c>
      <c r="H517" t="s">
        <v>351</v>
      </c>
      <c r="I517" t="s">
        <v>60</v>
      </c>
      <c r="K517" s="34">
        <v>1</v>
      </c>
      <c r="L517" s="34">
        <v>0</v>
      </c>
      <c r="M517" s="34">
        <v>1</v>
      </c>
      <c r="N517" s="35">
        <v>8.9499999999999993</v>
      </c>
      <c r="O517" s="35">
        <v>0</v>
      </c>
      <c r="P517" s="35">
        <v>8.9499999999999993</v>
      </c>
      <c r="Q517" s="35">
        <v>8.9499999999999993</v>
      </c>
      <c r="R517" s="35">
        <v>-1.4319999999999999</v>
      </c>
      <c r="S517" s="35">
        <v>7.5179999999999998</v>
      </c>
      <c r="T517" s="36">
        <f t="shared" si="12"/>
        <v>1.35324</v>
      </c>
      <c r="U517" s="36">
        <f t="shared" si="13"/>
        <v>6.1647599999999994</v>
      </c>
    </row>
    <row r="518" spans="1:21" ht="13" customHeight="1">
      <c r="A518" t="s">
        <v>80</v>
      </c>
      <c r="B518" t="s">
        <v>175</v>
      </c>
      <c r="C518" t="s">
        <v>88</v>
      </c>
      <c r="D518" t="s">
        <v>172</v>
      </c>
      <c r="E518" t="s">
        <v>56</v>
      </c>
      <c r="F518" t="s">
        <v>84</v>
      </c>
      <c r="G518" t="s">
        <v>176</v>
      </c>
      <c r="H518" t="s">
        <v>351</v>
      </c>
      <c r="I518" t="s">
        <v>60</v>
      </c>
      <c r="K518" s="34">
        <v>1</v>
      </c>
      <c r="L518" s="34">
        <v>0</v>
      </c>
      <c r="M518" s="34">
        <v>1</v>
      </c>
      <c r="N518" s="35">
        <v>10.99</v>
      </c>
      <c r="O518" s="35">
        <v>0</v>
      </c>
      <c r="P518" s="35">
        <v>10.99</v>
      </c>
      <c r="Q518" s="35">
        <v>10.99</v>
      </c>
      <c r="R518" s="35">
        <v>-1.7584</v>
      </c>
      <c r="S518" s="35">
        <v>9.2316000000000003</v>
      </c>
      <c r="T518" s="36">
        <f t="shared" si="12"/>
        <v>1.6616880000000001</v>
      </c>
      <c r="U518" s="36">
        <f t="shared" si="13"/>
        <v>7.5699120000000004</v>
      </c>
    </row>
    <row r="519" spans="1:21" ht="13" customHeight="1">
      <c r="A519" t="s">
        <v>80</v>
      </c>
      <c r="B519" t="s">
        <v>87</v>
      </c>
      <c r="C519" t="s">
        <v>88</v>
      </c>
      <c r="D519" t="s">
        <v>89</v>
      </c>
      <c r="E519" t="s">
        <v>56</v>
      </c>
      <c r="F519" t="s">
        <v>84</v>
      </c>
      <c r="G519" t="s">
        <v>90</v>
      </c>
      <c r="H519" t="s">
        <v>76</v>
      </c>
      <c r="I519" t="s">
        <v>60</v>
      </c>
      <c r="J519" t="s">
        <v>91</v>
      </c>
      <c r="K519" s="34">
        <v>1</v>
      </c>
      <c r="L519" s="34">
        <v>0</v>
      </c>
      <c r="M519" s="34">
        <v>1</v>
      </c>
      <c r="N519" s="35">
        <v>8.9499999999999993</v>
      </c>
      <c r="O519" s="35">
        <v>0</v>
      </c>
      <c r="P519" s="35">
        <v>8.9499999999999993</v>
      </c>
      <c r="Q519" s="35">
        <v>8.9499999999999993</v>
      </c>
      <c r="R519" s="35">
        <v>-1.4319999999999999</v>
      </c>
      <c r="S519" s="35">
        <v>7.5179999999999998</v>
      </c>
      <c r="T519" s="36">
        <f t="shared" si="12"/>
        <v>1.35324</v>
      </c>
      <c r="U519" s="36">
        <f t="shared" si="13"/>
        <v>6.1647599999999994</v>
      </c>
    </row>
    <row r="520" spans="1:21" ht="13" customHeight="1">
      <c r="A520" t="s">
        <v>80</v>
      </c>
      <c r="B520" t="s">
        <v>171</v>
      </c>
      <c r="C520" t="s">
        <v>88</v>
      </c>
      <c r="D520" t="s">
        <v>172</v>
      </c>
      <c r="E520" t="s">
        <v>56</v>
      </c>
      <c r="F520" t="s">
        <v>57</v>
      </c>
      <c r="G520" t="s">
        <v>173</v>
      </c>
      <c r="H520" t="s">
        <v>76</v>
      </c>
      <c r="I520" t="s">
        <v>60</v>
      </c>
      <c r="J520" t="s">
        <v>174</v>
      </c>
      <c r="K520" s="34">
        <v>1</v>
      </c>
      <c r="L520" s="34">
        <v>0</v>
      </c>
      <c r="M520" s="34">
        <v>1</v>
      </c>
      <c r="N520" s="35">
        <v>3.5</v>
      </c>
      <c r="O520" s="35">
        <v>0</v>
      </c>
      <c r="P520" s="35">
        <v>3.5</v>
      </c>
      <c r="Q520" s="35">
        <v>3.5</v>
      </c>
      <c r="R520" s="35">
        <v>-0.56000000000000005</v>
      </c>
      <c r="S520" s="35">
        <v>2.94</v>
      </c>
      <c r="T520" s="36">
        <f t="shared" si="12"/>
        <v>0.5292</v>
      </c>
      <c r="U520" s="36">
        <f t="shared" si="13"/>
        <v>2.4108000000000001</v>
      </c>
    </row>
    <row r="521" spans="1:21" ht="13" customHeight="1">
      <c r="A521" t="s">
        <v>80</v>
      </c>
      <c r="B521" t="s">
        <v>175</v>
      </c>
      <c r="C521" t="s">
        <v>88</v>
      </c>
      <c r="D521" t="s">
        <v>172</v>
      </c>
      <c r="E521" t="s">
        <v>56</v>
      </c>
      <c r="F521" t="s">
        <v>84</v>
      </c>
      <c r="G521" t="s">
        <v>176</v>
      </c>
      <c r="H521" t="s">
        <v>76</v>
      </c>
      <c r="I521" t="s">
        <v>60</v>
      </c>
      <c r="J521" t="s">
        <v>177</v>
      </c>
      <c r="K521" s="34">
        <v>1</v>
      </c>
      <c r="L521" s="34">
        <v>0</v>
      </c>
      <c r="M521" s="34">
        <v>1</v>
      </c>
      <c r="N521" s="35">
        <v>10.99</v>
      </c>
      <c r="O521" s="35">
        <v>0</v>
      </c>
      <c r="P521" s="35">
        <v>10.99</v>
      </c>
      <c r="Q521" s="35">
        <v>10.99</v>
      </c>
      <c r="R521" s="35">
        <v>-1.7584</v>
      </c>
      <c r="S521" s="35">
        <v>9.2316000000000003</v>
      </c>
      <c r="T521" s="36">
        <f t="shared" si="12"/>
        <v>1.6616880000000001</v>
      </c>
      <c r="U521" s="36">
        <f t="shared" si="13"/>
        <v>7.5699120000000004</v>
      </c>
    </row>
    <row r="522" spans="1:21" ht="13" customHeight="1">
      <c r="A522" t="s">
        <v>80</v>
      </c>
      <c r="B522" t="s">
        <v>175</v>
      </c>
      <c r="C522" t="s">
        <v>88</v>
      </c>
      <c r="D522" t="s">
        <v>172</v>
      </c>
      <c r="E522" t="s">
        <v>56</v>
      </c>
      <c r="F522" t="s">
        <v>84</v>
      </c>
      <c r="G522" t="s">
        <v>176</v>
      </c>
      <c r="H522" t="s">
        <v>76</v>
      </c>
      <c r="I522" t="s">
        <v>60</v>
      </c>
      <c r="J522" t="s">
        <v>177</v>
      </c>
      <c r="K522" s="34">
        <v>1</v>
      </c>
      <c r="L522" s="34">
        <v>0</v>
      </c>
      <c r="M522" s="34">
        <v>1</v>
      </c>
      <c r="N522" s="35">
        <v>10.99</v>
      </c>
      <c r="O522" s="35">
        <v>0</v>
      </c>
      <c r="P522" s="35">
        <v>10.99</v>
      </c>
      <c r="Q522" s="35">
        <v>10.99</v>
      </c>
      <c r="R522" s="35">
        <v>-1.7584</v>
      </c>
      <c r="S522" s="35">
        <v>9.2316000000000003</v>
      </c>
      <c r="T522" s="36">
        <f t="shared" si="12"/>
        <v>1.6616880000000001</v>
      </c>
      <c r="U522" s="36">
        <f t="shared" si="13"/>
        <v>7.5699120000000004</v>
      </c>
    </row>
    <row r="523" spans="1:21" ht="13" customHeight="1">
      <c r="A523" t="s">
        <v>80</v>
      </c>
      <c r="B523" t="s">
        <v>175</v>
      </c>
      <c r="C523" t="s">
        <v>88</v>
      </c>
      <c r="D523" t="s">
        <v>172</v>
      </c>
      <c r="E523" t="s">
        <v>56</v>
      </c>
      <c r="F523" t="s">
        <v>84</v>
      </c>
      <c r="G523" t="s">
        <v>176</v>
      </c>
      <c r="H523" t="s">
        <v>76</v>
      </c>
      <c r="I523" t="s">
        <v>60</v>
      </c>
      <c r="J523" t="s">
        <v>177</v>
      </c>
      <c r="K523" s="34">
        <v>1</v>
      </c>
      <c r="L523" s="34">
        <v>0</v>
      </c>
      <c r="M523" s="34">
        <v>1</v>
      </c>
      <c r="N523" s="35">
        <v>10.99</v>
      </c>
      <c r="O523" s="35">
        <v>0</v>
      </c>
      <c r="P523" s="35">
        <v>10.99</v>
      </c>
      <c r="Q523" s="35">
        <v>10.99</v>
      </c>
      <c r="R523" s="35">
        <v>-1.7584</v>
      </c>
      <c r="S523" s="35">
        <v>9.2316000000000003</v>
      </c>
      <c r="T523" s="36">
        <f t="shared" si="12"/>
        <v>1.6616880000000001</v>
      </c>
      <c r="U523" s="36">
        <f t="shared" si="13"/>
        <v>7.5699120000000004</v>
      </c>
    </row>
    <row r="524" spans="1:21" ht="13" customHeight="1">
      <c r="A524" t="s">
        <v>80</v>
      </c>
      <c r="B524" t="s">
        <v>175</v>
      </c>
      <c r="C524" t="s">
        <v>88</v>
      </c>
      <c r="D524" t="s">
        <v>172</v>
      </c>
      <c r="E524" t="s">
        <v>56</v>
      </c>
      <c r="F524" t="s">
        <v>84</v>
      </c>
      <c r="G524" t="s">
        <v>176</v>
      </c>
      <c r="H524" t="s">
        <v>76</v>
      </c>
      <c r="I524" t="s">
        <v>60</v>
      </c>
      <c r="J524" t="s">
        <v>177</v>
      </c>
      <c r="K524" s="34">
        <v>1</v>
      </c>
      <c r="L524" s="34">
        <v>0</v>
      </c>
      <c r="M524" s="34">
        <v>1</v>
      </c>
      <c r="N524" s="35">
        <v>10.99</v>
      </c>
      <c r="O524" s="35">
        <v>0</v>
      </c>
      <c r="P524" s="35">
        <v>10.99</v>
      </c>
      <c r="Q524" s="35">
        <v>10.99</v>
      </c>
      <c r="R524" s="35">
        <v>-1.7584</v>
      </c>
      <c r="S524" s="35">
        <v>9.2316000000000003</v>
      </c>
      <c r="T524" s="36">
        <f t="shared" si="12"/>
        <v>1.6616880000000001</v>
      </c>
      <c r="U524" s="36">
        <f t="shared" si="13"/>
        <v>7.5699120000000004</v>
      </c>
    </row>
    <row r="525" spans="1:21" ht="13" customHeight="1">
      <c r="A525" t="s">
        <v>80</v>
      </c>
      <c r="B525" t="s">
        <v>175</v>
      </c>
      <c r="C525" t="s">
        <v>88</v>
      </c>
      <c r="D525" t="s">
        <v>172</v>
      </c>
      <c r="E525" t="s">
        <v>56</v>
      </c>
      <c r="F525" t="s">
        <v>84</v>
      </c>
      <c r="G525" t="s">
        <v>176</v>
      </c>
      <c r="H525" t="s">
        <v>76</v>
      </c>
      <c r="I525" t="s">
        <v>60</v>
      </c>
      <c r="J525" t="s">
        <v>177</v>
      </c>
      <c r="K525" s="34">
        <v>1</v>
      </c>
      <c r="L525" s="34">
        <v>0</v>
      </c>
      <c r="M525" s="34">
        <v>1</v>
      </c>
      <c r="N525" s="35">
        <v>10.99</v>
      </c>
      <c r="O525" s="35">
        <v>0</v>
      </c>
      <c r="P525" s="35">
        <v>10.99</v>
      </c>
      <c r="Q525" s="35">
        <v>10.99</v>
      </c>
      <c r="R525" s="35">
        <v>-1.7584</v>
      </c>
      <c r="S525" s="35">
        <v>9.2316000000000003</v>
      </c>
      <c r="T525" s="36">
        <f t="shared" si="12"/>
        <v>1.6616880000000001</v>
      </c>
      <c r="U525" s="36">
        <f t="shared" si="13"/>
        <v>7.5699120000000004</v>
      </c>
    </row>
    <row r="526" spans="1:21" ht="13" customHeight="1">
      <c r="A526" t="s">
        <v>80</v>
      </c>
      <c r="B526" t="s">
        <v>175</v>
      </c>
      <c r="C526" t="s">
        <v>88</v>
      </c>
      <c r="D526" t="s">
        <v>172</v>
      </c>
      <c r="E526" t="s">
        <v>56</v>
      </c>
      <c r="F526" t="s">
        <v>84</v>
      </c>
      <c r="G526" t="s">
        <v>176</v>
      </c>
      <c r="H526" t="s">
        <v>76</v>
      </c>
      <c r="I526" t="s">
        <v>60</v>
      </c>
      <c r="K526" s="34">
        <v>1</v>
      </c>
      <c r="L526" s="34">
        <v>0</v>
      </c>
      <c r="M526" s="34">
        <v>1</v>
      </c>
      <c r="N526" s="35">
        <v>10.99</v>
      </c>
      <c r="O526" s="35">
        <v>0</v>
      </c>
      <c r="P526" s="35">
        <v>10.99</v>
      </c>
      <c r="Q526" s="35">
        <v>10.99</v>
      </c>
      <c r="R526" s="35">
        <v>-1.7584</v>
      </c>
      <c r="S526" s="35">
        <v>9.2316000000000003</v>
      </c>
      <c r="T526" s="36">
        <f t="shared" si="12"/>
        <v>1.6616880000000001</v>
      </c>
      <c r="U526" s="36">
        <f t="shared" si="13"/>
        <v>7.5699120000000004</v>
      </c>
    </row>
    <row r="527" spans="1:21" ht="13" customHeight="1">
      <c r="A527" t="s">
        <v>80</v>
      </c>
      <c r="B527" t="s">
        <v>175</v>
      </c>
      <c r="C527" t="s">
        <v>88</v>
      </c>
      <c r="D527" t="s">
        <v>172</v>
      </c>
      <c r="E527" t="s">
        <v>56</v>
      </c>
      <c r="F527" t="s">
        <v>84</v>
      </c>
      <c r="G527" t="s">
        <v>176</v>
      </c>
      <c r="H527" t="s">
        <v>76</v>
      </c>
      <c r="I527" t="s">
        <v>60</v>
      </c>
      <c r="K527" s="34">
        <v>1</v>
      </c>
      <c r="L527" s="34">
        <v>0</v>
      </c>
      <c r="M527" s="34">
        <v>1</v>
      </c>
      <c r="N527" s="35">
        <v>10.99</v>
      </c>
      <c r="O527" s="35">
        <v>0</v>
      </c>
      <c r="P527" s="35">
        <v>10.99</v>
      </c>
      <c r="Q527" s="35">
        <v>10.99</v>
      </c>
      <c r="R527" s="35">
        <v>-1.7584</v>
      </c>
      <c r="S527" s="35">
        <v>9.2316000000000003</v>
      </c>
      <c r="T527" s="36">
        <f t="shared" si="12"/>
        <v>1.6616880000000001</v>
      </c>
      <c r="U527" s="36">
        <f t="shared" si="13"/>
        <v>7.5699120000000004</v>
      </c>
    </row>
    <row r="528" spans="1:21" ht="13" customHeight="1">
      <c r="A528" t="s">
        <v>80</v>
      </c>
      <c r="B528" t="s">
        <v>369</v>
      </c>
      <c r="C528" t="s">
        <v>88</v>
      </c>
      <c r="D528" t="s">
        <v>134</v>
      </c>
      <c r="E528" t="s">
        <v>56</v>
      </c>
      <c r="F528" t="s">
        <v>57</v>
      </c>
      <c r="G528" t="s">
        <v>370</v>
      </c>
      <c r="H528" t="s">
        <v>367</v>
      </c>
      <c r="I528" t="s">
        <v>60</v>
      </c>
      <c r="J528" t="s">
        <v>371</v>
      </c>
      <c r="K528" s="34">
        <v>1</v>
      </c>
      <c r="L528" s="34">
        <v>0</v>
      </c>
      <c r="M528" s="34">
        <v>1</v>
      </c>
      <c r="N528" s="35">
        <v>3.1535000000000002</v>
      </c>
      <c r="O528" s="35">
        <v>0</v>
      </c>
      <c r="P528" s="35">
        <v>3.1535000000000002</v>
      </c>
      <c r="Q528" s="35">
        <v>3.1535000000000002</v>
      </c>
      <c r="R528" s="35">
        <v>-0.50456000000000001</v>
      </c>
      <c r="S528" s="35">
        <v>2.6489400000000001</v>
      </c>
      <c r="T528" s="36">
        <f t="shared" si="12"/>
        <v>0.47680919999999999</v>
      </c>
      <c r="U528" s="36">
        <f t="shared" si="13"/>
        <v>2.1721308000000001</v>
      </c>
    </row>
    <row r="529" spans="1:21" ht="13" customHeight="1">
      <c r="A529" t="s">
        <v>80</v>
      </c>
      <c r="B529" t="s">
        <v>369</v>
      </c>
      <c r="C529" t="s">
        <v>88</v>
      </c>
      <c r="D529" t="s">
        <v>134</v>
      </c>
      <c r="E529" t="s">
        <v>56</v>
      </c>
      <c r="F529" t="s">
        <v>57</v>
      </c>
      <c r="G529" t="s">
        <v>370</v>
      </c>
      <c r="H529" t="s">
        <v>367</v>
      </c>
      <c r="I529" t="s">
        <v>60</v>
      </c>
      <c r="J529" t="s">
        <v>371</v>
      </c>
      <c r="K529" s="34">
        <v>1</v>
      </c>
      <c r="L529" s="34">
        <v>0</v>
      </c>
      <c r="M529" s="34">
        <v>1</v>
      </c>
      <c r="N529" s="35">
        <v>3.1535000000000002</v>
      </c>
      <c r="O529" s="35">
        <v>0</v>
      </c>
      <c r="P529" s="35">
        <v>3.1535000000000002</v>
      </c>
      <c r="Q529" s="35">
        <v>3.1535000000000002</v>
      </c>
      <c r="R529" s="35">
        <v>-0.50456000000000001</v>
      </c>
      <c r="S529" s="35">
        <v>2.6489400000000001</v>
      </c>
      <c r="T529" s="36">
        <f t="shared" si="12"/>
        <v>0.47680919999999999</v>
      </c>
      <c r="U529" s="36">
        <f t="shared" si="13"/>
        <v>2.1721308000000001</v>
      </c>
    </row>
    <row r="530" spans="1:21" ht="13" customHeight="1">
      <c r="A530" t="s">
        <v>80</v>
      </c>
      <c r="B530" t="s">
        <v>284</v>
      </c>
      <c r="C530" t="s">
        <v>88</v>
      </c>
      <c r="D530" t="s">
        <v>153</v>
      </c>
      <c r="E530" t="s">
        <v>56</v>
      </c>
      <c r="F530" t="s">
        <v>57</v>
      </c>
      <c r="G530" t="s">
        <v>285</v>
      </c>
      <c r="H530" t="s">
        <v>367</v>
      </c>
      <c r="I530" t="s">
        <v>60</v>
      </c>
      <c r="J530" t="s">
        <v>372</v>
      </c>
      <c r="K530" s="34">
        <v>1</v>
      </c>
      <c r="L530" s="34">
        <v>0</v>
      </c>
      <c r="M530" s="34">
        <v>1</v>
      </c>
      <c r="N530" s="35">
        <v>3.1535000000000002</v>
      </c>
      <c r="O530" s="35">
        <v>0</v>
      </c>
      <c r="P530" s="35">
        <v>3.1535000000000002</v>
      </c>
      <c r="Q530" s="35">
        <v>3.1535000000000002</v>
      </c>
      <c r="R530" s="35">
        <v>-0.50456000000000001</v>
      </c>
      <c r="S530" s="35">
        <v>2.6489400000000001</v>
      </c>
      <c r="T530" s="36">
        <f t="shared" si="12"/>
        <v>0.47680919999999999</v>
      </c>
      <c r="U530" s="36">
        <f t="shared" si="13"/>
        <v>2.1721308000000001</v>
      </c>
    </row>
    <row r="531" spans="1:21" ht="13" customHeight="1">
      <c r="A531" t="s">
        <v>80</v>
      </c>
      <c r="B531" t="s">
        <v>316</v>
      </c>
      <c r="C531" t="s">
        <v>88</v>
      </c>
      <c r="D531" t="s">
        <v>317</v>
      </c>
      <c r="E531" t="s">
        <v>56</v>
      </c>
      <c r="F531" t="s">
        <v>84</v>
      </c>
      <c r="G531" t="s">
        <v>318</v>
      </c>
      <c r="H531" t="s">
        <v>367</v>
      </c>
      <c r="I531" t="s">
        <v>60</v>
      </c>
      <c r="J531" t="s">
        <v>319</v>
      </c>
      <c r="K531" s="34">
        <v>1</v>
      </c>
      <c r="L531" s="34">
        <v>0</v>
      </c>
      <c r="M531" s="34">
        <v>1</v>
      </c>
      <c r="N531" s="35">
        <v>10.795</v>
      </c>
      <c r="O531" s="35">
        <v>0</v>
      </c>
      <c r="P531" s="35">
        <v>10.795</v>
      </c>
      <c r="Q531" s="35">
        <v>10.795</v>
      </c>
      <c r="R531" s="35">
        <v>-1.7272000000000001</v>
      </c>
      <c r="S531" s="35">
        <v>9.0678000000000001</v>
      </c>
      <c r="T531" s="36">
        <f t="shared" si="12"/>
        <v>1.632204</v>
      </c>
      <c r="U531" s="36">
        <f t="shared" si="13"/>
        <v>7.4355960000000003</v>
      </c>
    </row>
    <row r="532" spans="1:21" ht="13" customHeight="1">
      <c r="A532" t="s">
        <v>80</v>
      </c>
      <c r="B532" t="s">
        <v>316</v>
      </c>
      <c r="C532" t="s">
        <v>88</v>
      </c>
      <c r="D532" t="s">
        <v>317</v>
      </c>
      <c r="E532" t="s">
        <v>56</v>
      </c>
      <c r="F532" t="s">
        <v>84</v>
      </c>
      <c r="G532" t="s">
        <v>318</v>
      </c>
      <c r="H532" t="s">
        <v>367</v>
      </c>
      <c r="I532" t="s">
        <v>60</v>
      </c>
      <c r="J532" t="s">
        <v>319</v>
      </c>
      <c r="K532" s="34">
        <v>1</v>
      </c>
      <c r="L532" s="34">
        <v>0</v>
      </c>
      <c r="M532" s="34">
        <v>1</v>
      </c>
      <c r="N532" s="35">
        <v>10.795</v>
      </c>
      <c r="O532" s="35">
        <v>0</v>
      </c>
      <c r="P532" s="35">
        <v>10.795</v>
      </c>
      <c r="Q532" s="35">
        <v>10.795</v>
      </c>
      <c r="R532" s="35">
        <v>-1.7272000000000001</v>
      </c>
      <c r="S532" s="35">
        <v>9.0678000000000001</v>
      </c>
      <c r="T532" s="36">
        <f t="shared" si="12"/>
        <v>1.632204</v>
      </c>
      <c r="U532" s="36">
        <f t="shared" si="13"/>
        <v>7.4355960000000003</v>
      </c>
    </row>
    <row r="533" spans="1:21" ht="13" customHeight="1">
      <c r="A533" t="s">
        <v>80</v>
      </c>
      <c r="B533" t="s">
        <v>316</v>
      </c>
      <c r="C533" t="s">
        <v>88</v>
      </c>
      <c r="D533" t="s">
        <v>317</v>
      </c>
      <c r="E533" t="s">
        <v>56</v>
      </c>
      <c r="F533" t="s">
        <v>84</v>
      </c>
      <c r="G533" t="s">
        <v>318</v>
      </c>
      <c r="H533" t="s">
        <v>367</v>
      </c>
      <c r="I533" t="s">
        <v>60</v>
      </c>
      <c r="J533" t="s">
        <v>319</v>
      </c>
      <c r="K533" s="34">
        <v>1</v>
      </c>
      <c r="L533" s="34">
        <v>0</v>
      </c>
      <c r="M533" s="34">
        <v>1</v>
      </c>
      <c r="N533" s="35">
        <v>10.795</v>
      </c>
      <c r="O533" s="35">
        <v>0</v>
      </c>
      <c r="P533" s="35">
        <v>10.795</v>
      </c>
      <c r="Q533" s="35">
        <v>10.795</v>
      </c>
      <c r="R533" s="35">
        <v>-1.7272000000000001</v>
      </c>
      <c r="S533" s="35">
        <v>9.0678000000000001</v>
      </c>
      <c r="T533" s="36">
        <f t="shared" si="12"/>
        <v>1.632204</v>
      </c>
      <c r="U533" s="36">
        <f t="shared" si="13"/>
        <v>7.4355960000000003</v>
      </c>
    </row>
    <row r="534" spans="1:21" ht="13" customHeight="1">
      <c r="A534" t="s">
        <v>80</v>
      </c>
      <c r="B534" t="s">
        <v>164</v>
      </c>
      <c r="C534" t="s">
        <v>88</v>
      </c>
      <c r="D534" t="s">
        <v>165</v>
      </c>
      <c r="E534" t="s">
        <v>56</v>
      </c>
      <c r="F534" t="s">
        <v>57</v>
      </c>
      <c r="G534" t="s">
        <v>166</v>
      </c>
      <c r="H534" t="s">
        <v>367</v>
      </c>
      <c r="I534" t="s">
        <v>60</v>
      </c>
      <c r="K534" s="34">
        <v>1</v>
      </c>
      <c r="L534" s="34">
        <v>0</v>
      </c>
      <c r="M534" s="34">
        <v>1</v>
      </c>
      <c r="N534" s="35">
        <v>6.29</v>
      </c>
      <c r="O534" s="35">
        <v>0</v>
      </c>
      <c r="P534" s="35">
        <v>6.29</v>
      </c>
      <c r="Q534" s="35">
        <v>6.29</v>
      </c>
      <c r="R534" s="35">
        <v>-1.0064</v>
      </c>
      <c r="S534" s="35">
        <v>5.2835999999999999</v>
      </c>
      <c r="T534" s="36">
        <f t="shared" si="12"/>
        <v>0.95104799999999989</v>
      </c>
      <c r="U534" s="36">
        <f t="shared" si="13"/>
        <v>4.3325519999999997</v>
      </c>
    </row>
    <row r="535" spans="1:21" ht="13" customHeight="1">
      <c r="A535" t="s">
        <v>80</v>
      </c>
      <c r="B535" t="s">
        <v>101</v>
      </c>
      <c r="C535" t="s">
        <v>88</v>
      </c>
      <c r="D535" t="s">
        <v>102</v>
      </c>
      <c r="E535" t="s">
        <v>56</v>
      </c>
      <c r="F535" t="s">
        <v>84</v>
      </c>
      <c r="G535" t="s">
        <v>103</v>
      </c>
      <c r="H535" t="s">
        <v>375</v>
      </c>
      <c r="I535" t="s">
        <v>60</v>
      </c>
      <c r="J535" t="s">
        <v>104</v>
      </c>
      <c r="K535" s="34">
        <v>1</v>
      </c>
      <c r="L535" s="34">
        <v>0</v>
      </c>
      <c r="M535" s="34">
        <v>1</v>
      </c>
      <c r="N535" s="35">
        <v>8.9499999999999993</v>
      </c>
      <c r="O535" s="35">
        <v>0</v>
      </c>
      <c r="P535" s="35">
        <v>8.9499999999999993</v>
      </c>
      <c r="Q535" s="35">
        <v>8.9499999999999993</v>
      </c>
      <c r="R535" s="35">
        <v>-1.4319999999999999</v>
      </c>
      <c r="S535" s="35">
        <v>7.5179999999999998</v>
      </c>
      <c r="T535" s="36">
        <f t="shared" si="12"/>
        <v>1.35324</v>
      </c>
      <c r="U535" s="36">
        <f t="shared" si="13"/>
        <v>6.1647599999999994</v>
      </c>
    </row>
    <row r="536" spans="1:21" ht="13" customHeight="1">
      <c r="A536" t="s">
        <v>80</v>
      </c>
      <c r="B536" t="s">
        <v>168</v>
      </c>
      <c r="C536" t="s">
        <v>88</v>
      </c>
      <c r="D536" t="s">
        <v>165</v>
      </c>
      <c r="E536" t="s">
        <v>56</v>
      </c>
      <c r="F536" t="s">
        <v>84</v>
      </c>
      <c r="G536" t="s">
        <v>169</v>
      </c>
      <c r="H536" t="s">
        <v>377</v>
      </c>
      <c r="I536" t="s">
        <v>60</v>
      </c>
      <c r="J536" t="s">
        <v>170</v>
      </c>
      <c r="K536" s="34">
        <v>1</v>
      </c>
      <c r="L536" s="34">
        <v>0</v>
      </c>
      <c r="M536" s="34">
        <v>1</v>
      </c>
      <c r="N536" s="35">
        <v>8.99</v>
      </c>
      <c r="O536" s="35">
        <v>0</v>
      </c>
      <c r="P536" s="35">
        <v>8.99</v>
      </c>
      <c r="Q536" s="35">
        <v>8.99</v>
      </c>
      <c r="R536" s="35">
        <v>-1.4383999999999999</v>
      </c>
      <c r="S536" s="35">
        <v>7.5515999999999996</v>
      </c>
      <c r="T536" s="36">
        <f t="shared" si="12"/>
        <v>1.3592879999999998</v>
      </c>
      <c r="U536" s="36">
        <f t="shared" si="13"/>
        <v>6.1923119999999994</v>
      </c>
    </row>
    <row r="537" spans="1:21" ht="13" customHeight="1">
      <c r="A537" t="s">
        <v>80</v>
      </c>
      <c r="B537" t="s">
        <v>101</v>
      </c>
      <c r="C537" t="s">
        <v>88</v>
      </c>
      <c r="D537" t="s">
        <v>102</v>
      </c>
      <c r="E537" t="s">
        <v>56</v>
      </c>
      <c r="F537" t="s">
        <v>84</v>
      </c>
      <c r="G537" t="s">
        <v>103</v>
      </c>
      <c r="H537" t="s">
        <v>78</v>
      </c>
      <c r="I537" t="s">
        <v>60</v>
      </c>
      <c r="J537" t="s">
        <v>104</v>
      </c>
      <c r="K537" s="34">
        <v>1</v>
      </c>
      <c r="L537" s="34">
        <v>0</v>
      </c>
      <c r="M537" s="34">
        <v>1</v>
      </c>
      <c r="N537" s="35">
        <v>8.5</v>
      </c>
      <c r="O537" s="35">
        <v>0</v>
      </c>
      <c r="P537" s="35">
        <v>8.5</v>
      </c>
      <c r="Q537" s="35">
        <v>8.5</v>
      </c>
      <c r="R537" s="35">
        <v>-1.36</v>
      </c>
      <c r="S537" s="35">
        <v>7.14</v>
      </c>
      <c r="T537" s="36">
        <f t="shared" si="12"/>
        <v>1.2851999999999999</v>
      </c>
      <c r="U537" s="36">
        <f t="shared" si="13"/>
        <v>5.8548</v>
      </c>
    </row>
    <row r="538" spans="1:21" ht="13" customHeight="1">
      <c r="A538" t="s">
        <v>80</v>
      </c>
      <c r="B538" t="s">
        <v>238</v>
      </c>
      <c r="C538" t="s">
        <v>88</v>
      </c>
      <c r="D538" t="s">
        <v>239</v>
      </c>
      <c r="E538" t="s">
        <v>56</v>
      </c>
      <c r="F538" t="s">
        <v>84</v>
      </c>
      <c r="G538" t="s">
        <v>240</v>
      </c>
      <c r="H538" t="s">
        <v>78</v>
      </c>
      <c r="I538" t="s">
        <v>60</v>
      </c>
      <c r="J538" t="s">
        <v>379</v>
      </c>
      <c r="K538" s="34">
        <v>1</v>
      </c>
      <c r="L538" s="34">
        <v>0</v>
      </c>
      <c r="M538" s="34">
        <v>1</v>
      </c>
      <c r="N538" s="35">
        <v>6.18</v>
      </c>
      <c r="O538" s="35">
        <v>0</v>
      </c>
      <c r="P538" s="35">
        <v>6.18</v>
      </c>
      <c r="Q538" s="35">
        <v>6.18</v>
      </c>
      <c r="R538" s="35">
        <v>-0.98880000000000001</v>
      </c>
      <c r="S538" s="35">
        <v>5.1912000000000003</v>
      </c>
      <c r="T538" s="36">
        <f t="shared" si="12"/>
        <v>0.93441600000000002</v>
      </c>
      <c r="U538" s="36">
        <f t="shared" si="13"/>
        <v>4.2567840000000006</v>
      </c>
    </row>
    <row r="539" spans="1:21" ht="13" customHeight="1">
      <c r="A539" t="s">
        <v>80</v>
      </c>
      <c r="B539" t="s">
        <v>284</v>
      </c>
      <c r="C539" t="s">
        <v>88</v>
      </c>
      <c r="D539" t="s">
        <v>153</v>
      </c>
      <c r="E539" t="s">
        <v>56</v>
      </c>
      <c r="F539" t="s">
        <v>57</v>
      </c>
      <c r="G539" t="s">
        <v>285</v>
      </c>
      <c r="H539" t="s">
        <v>78</v>
      </c>
      <c r="I539" t="s">
        <v>60</v>
      </c>
      <c r="J539" t="s">
        <v>372</v>
      </c>
      <c r="K539" s="34">
        <v>1</v>
      </c>
      <c r="L539" s="34">
        <v>0</v>
      </c>
      <c r="M539" s="34">
        <v>1</v>
      </c>
      <c r="N539" s="35">
        <v>3.33</v>
      </c>
      <c r="O539" s="35">
        <v>0</v>
      </c>
      <c r="P539" s="35">
        <v>3.33</v>
      </c>
      <c r="Q539" s="35">
        <v>3.33</v>
      </c>
      <c r="R539" s="35">
        <v>-0.53280000000000005</v>
      </c>
      <c r="S539" s="35">
        <v>2.7972000000000001</v>
      </c>
      <c r="T539" s="36">
        <f t="shared" si="12"/>
        <v>0.50349600000000005</v>
      </c>
      <c r="U539" s="36">
        <f t="shared" si="13"/>
        <v>2.293704</v>
      </c>
    </row>
    <row r="540" spans="1:21" ht="13" customHeight="1">
      <c r="A540" t="s">
        <v>80</v>
      </c>
      <c r="B540" t="s">
        <v>284</v>
      </c>
      <c r="C540" t="s">
        <v>88</v>
      </c>
      <c r="D540" t="s">
        <v>153</v>
      </c>
      <c r="E540" t="s">
        <v>56</v>
      </c>
      <c r="F540" t="s">
        <v>57</v>
      </c>
      <c r="G540" t="s">
        <v>285</v>
      </c>
      <c r="H540" t="s">
        <v>78</v>
      </c>
      <c r="I540" t="s">
        <v>60</v>
      </c>
      <c r="J540" t="s">
        <v>372</v>
      </c>
      <c r="K540" s="34">
        <v>1</v>
      </c>
      <c r="L540" s="34">
        <v>0</v>
      </c>
      <c r="M540" s="34">
        <v>1</v>
      </c>
      <c r="N540" s="35">
        <v>3.33</v>
      </c>
      <c r="O540" s="35">
        <v>0</v>
      </c>
      <c r="P540" s="35">
        <v>3.33</v>
      </c>
      <c r="Q540" s="35">
        <v>3.33</v>
      </c>
      <c r="R540" s="35">
        <v>-0.53280000000000005</v>
      </c>
      <c r="S540" s="35">
        <v>2.7972000000000001</v>
      </c>
      <c r="T540" s="36">
        <f t="shared" si="12"/>
        <v>0.50349600000000005</v>
      </c>
      <c r="U540" s="36">
        <f t="shared" si="13"/>
        <v>2.293704</v>
      </c>
    </row>
    <row r="541" spans="1:21" ht="13" customHeight="1">
      <c r="A541" t="s">
        <v>80</v>
      </c>
      <c r="B541" t="s">
        <v>284</v>
      </c>
      <c r="C541" t="s">
        <v>88</v>
      </c>
      <c r="D541" t="s">
        <v>153</v>
      </c>
      <c r="E541" t="s">
        <v>56</v>
      </c>
      <c r="F541" t="s">
        <v>57</v>
      </c>
      <c r="G541" t="s">
        <v>285</v>
      </c>
      <c r="H541" t="s">
        <v>78</v>
      </c>
      <c r="I541" t="s">
        <v>60</v>
      </c>
      <c r="J541" t="s">
        <v>372</v>
      </c>
      <c r="K541" s="34">
        <v>1</v>
      </c>
      <c r="L541" s="34">
        <v>0</v>
      </c>
      <c r="M541" s="34">
        <v>1</v>
      </c>
      <c r="N541" s="35">
        <v>3.33</v>
      </c>
      <c r="O541" s="35">
        <v>0</v>
      </c>
      <c r="P541" s="35">
        <v>3.33</v>
      </c>
      <c r="Q541" s="35">
        <v>3.33</v>
      </c>
      <c r="R541" s="35">
        <v>-0.53280000000000005</v>
      </c>
      <c r="S541" s="35">
        <v>2.7972000000000001</v>
      </c>
      <c r="T541" s="36">
        <f t="shared" si="12"/>
        <v>0.50349600000000005</v>
      </c>
      <c r="U541" s="36">
        <f t="shared" si="13"/>
        <v>2.293704</v>
      </c>
    </row>
    <row r="542" spans="1:21" ht="13" customHeight="1">
      <c r="A542" t="s">
        <v>80</v>
      </c>
      <c r="B542" t="s">
        <v>168</v>
      </c>
      <c r="C542" t="s">
        <v>88</v>
      </c>
      <c r="D542" t="s">
        <v>165</v>
      </c>
      <c r="E542" t="s">
        <v>56</v>
      </c>
      <c r="F542" t="s">
        <v>84</v>
      </c>
      <c r="G542" t="s">
        <v>169</v>
      </c>
      <c r="H542" t="s">
        <v>78</v>
      </c>
      <c r="I542" t="s">
        <v>60</v>
      </c>
      <c r="J542" t="s">
        <v>170</v>
      </c>
      <c r="K542" s="34">
        <v>1</v>
      </c>
      <c r="L542" s="34">
        <v>0</v>
      </c>
      <c r="M542" s="34">
        <v>1</v>
      </c>
      <c r="N542" s="35">
        <v>9.49</v>
      </c>
      <c r="O542" s="35">
        <v>0</v>
      </c>
      <c r="P542" s="35">
        <v>9.49</v>
      </c>
      <c r="Q542" s="35">
        <v>9.49</v>
      </c>
      <c r="R542" s="35">
        <v>-1.5184</v>
      </c>
      <c r="S542" s="35">
        <v>7.9715999999999996</v>
      </c>
      <c r="T542" s="36">
        <f t="shared" si="12"/>
        <v>1.4348879999999999</v>
      </c>
      <c r="U542" s="36">
        <f t="shared" si="13"/>
        <v>6.5367119999999996</v>
      </c>
    </row>
    <row r="543" spans="1:21" ht="13" customHeight="1">
      <c r="A543" t="s">
        <v>80</v>
      </c>
      <c r="B543" t="s">
        <v>316</v>
      </c>
      <c r="C543" t="s">
        <v>88</v>
      </c>
      <c r="D543" t="s">
        <v>317</v>
      </c>
      <c r="E543" t="s">
        <v>56</v>
      </c>
      <c r="F543" t="s">
        <v>84</v>
      </c>
      <c r="G543" t="s">
        <v>318</v>
      </c>
      <c r="H543" t="s">
        <v>78</v>
      </c>
      <c r="I543" t="s">
        <v>60</v>
      </c>
      <c r="J543" t="s">
        <v>319</v>
      </c>
      <c r="K543" s="34">
        <v>1</v>
      </c>
      <c r="L543" s="34">
        <v>0</v>
      </c>
      <c r="M543" s="34">
        <v>1</v>
      </c>
      <c r="N543" s="35">
        <v>11.39</v>
      </c>
      <c r="O543" s="35">
        <v>0</v>
      </c>
      <c r="P543" s="35">
        <v>11.39</v>
      </c>
      <c r="Q543" s="35">
        <v>11.39</v>
      </c>
      <c r="R543" s="35">
        <v>-1.8224</v>
      </c>
      <c r="S543" s="35">
        <v>9.5676000000000005</v>
      </c>
      <c r="T543" s="36">
        <f t="shared" si="12"/>
        <v>1.7221680000000001</v>
      </c>
      <c r="U543" s="36">
        <f t="shared" si="13"/>
        <v>7.8454320000000006</v>
      </c>
    </row>
    <row r="544" spans="1:21" ht="13" customHeight="1">
      <c r="A544" t="s">
        <v>80</v>
      </c>
      <c r="B544" t="s">
        <v>171</v>
      </c>
      <c r="C544" t="s">
        <v>88</v>
      </c>
      <c r="D544" t="s">
        <v>172</v>
      </c>
      <c r="E544" t="s">
        <v>56</v>
      </c>
      <c r="F544" t="s">
        <v>57</v>
      </c>
      <c r="G544" t="s">
        <v>173</v>
      </c>
      <c r="H544" t="s">
        <v>78</v>
      </c>
      <c r="I544" t="s">
        <v>60</v>
      </c>
      <c r="J544" t="s">
        <v>174</v>
      </c>
      <c r="K544" s="34">
        <v>1</v>
      </c>
      <c r="L544" s="34">
        <v>0</v>
      </c>
      <c r="M544" s="34">
        <v>1</v>
      </c>
      <c r="N544" s="35">
        <v>3.33</v>
      </c>
      <c r="O544" s="35">
        <v>0</v>
      </c>
      <c r="P544" s="35">
        <v>3.33</v>
      </c>
      <c r="Q544" s="35">
        <v>3.33</v>
      </c>
      <c r="R544" s="35">
        <v>-0.53280000000000005</v>
      </c>
      <c r="S544" s="35">
        <v>2.7972000000000001</v>
      </c>
      <c r="T544" s="36">
        <f t="shared" si="12"/>
        <v>0.50349600000000005</v>
      </c>
      <c r="U544" s="36">
        <f t="shared" si="13"/>
        <v>2.293704</v>
      </c>
    </row>
    <row r="545" spans="1:21" ht="13" customHeight="1">
      <c r="A545" t="s">
        <v>80</v>
      </c>
      <c r="B545" t="s">
        <v>171</v>
      </c>
      <c r="C545" t="s">
        <v>88</v>
      </c>
      <c r="D545" t="s">
        <v>172</v>
      </c>
      <c r="E545" t="s">
        <v>56</v>
      </c>
      <c r="F545" t="s">
        <v>57</v>
      </c>
      <c r="G545" t="s">
        <v>173</v>
      </c>
      <c r="H545" t="s">
        <v>78</v>
      </c>
      <c r="I545" t="s">
        <v>60</v>
      </c>
      <c r="J545" t="s">
        <v>174</v>
      </c>
      <c r="K545" s="34">
        <v>1</v>
      </c>
      <c r="L545" s="34">
        <v>0</v>
      </c>
      <c r="M545" s="34">
        <v>1</v>
      </c>
      <c r="N545" s="35">
        <v>3.33</v>
      </c>
      <c r="O545" s="35">
        <v>0</v>
      </c>
      <c r="P545" s="35">
        <v>3.33</v>
      </c>
      <c r="Q545" s="35">
        <v>3.33</v>
      </c>
      <c r="R545" s="35">
        <v>-0.53280000000000005</v>
      </c>
      <c r="S545" s="35">
        <v>2.7972000000000001</v>
      </c>
      <c r="T545" s="36">
        <f t="shared" si="12"/>
        <v>0.50349600000000005</v>
      </c>
      <c r="U545" s="36">
        <f t="shared" si="13"/>
        <v>2.293704</v>
      </c>
    </row>
    <row r="546" spans="1:21" ht="13" customHeight="1">
      <c r="A546" t="s">
        <v>80</v>
      </c>
      <c r="B546" t="s">
        <v>175</v>
      </c>
      <c r="C546" t="s">
        <v>88</v>
      </c>
      <c r="D546" t="s">
        <v>172</v>
      </c>
      <c r="E546" t="s">
        <v>56</v>
      </c>
      <c r="F546" t="s">
        <v>84</v>
      </c>
      <c r="G546" t="s">
        <v>176</v>
      </c>
      <c r="H546" t="s">
        <v>78</v>
      </c>
      <c r="I546" t="s">
        <v>60</v>
      </c>
      <c r="J546" t="s">
        <v>177</v>
      </c>
      <c r="K546" s="34">
        <v>1</v>
      </c>
      <c r="L546" s="34">
        <v>0</v>
      </c>
      <c r="M546" s="34">
        <v>1</v>
      </c>
      <c r="N546" s="35">
        <v>10.44</v>
      </c>
      <c r="O546" s="35">
        <v>0</v>
      </c>
      <c r="P546" s="35">
        <v>10.44</v>
      </c>
      <c r="Q546" s="35">
        <v>10.44</v>
      </c>
      <c r="R546" s="35">
        <v>-1.6704000000000001</v>
      </c>
      <c r="S546" s="35">
        <v>8.7696000000000005</v>
      </c>
      <c r="T546" s="36">
        <f t="shared" si="12"/>
        <v>1.5785279999999999</v>
      </c>
      <c r="U546" s="36">
        <f t="shared" si="13"/>
        <v>7.1910720000000001</v>
      </c>
    </row>
    <row r="547" spans="1:21" ht="13" customHeight="1">
      <c r="A547" t="s">
        <v>80</v>
      </c>
      <c r="B547" t="s">
        <v>175</v>
      </c>
      <c r="C547" t="s">
        <v>88</v>
      </c>
      <c r="D547" t="s">
        <v>172</v>
      </c>
      <c r="E547" t="s">
        <v>56</v>
      </c>
      <c r="F547" t="s">
        <v>84</v>
      </c>
      <c r="G547" t="s">
        <v>176</v>
      </c>
      <c r="H547" t="s">
        <v>78</v>
      </c>
      <c r="I547" t="s">
        <v>60</v>
      </c>
      <c r="J547" t="s">
        <v>177</v>
      </c>
      <c r="K547" s="34">
        <v>1</v>
      </c>
      <c r="L547" s="34">
        <v>0</v>
      </c>
      <c r="M547" s="34">
        <v>1</v>
      </c>
      <c r="N547" s="35">
        <v>10.44</v>
      </c>
      <c r="O547" s="35">
        <v>0</v>
      </c>
      <c r="P547" s="35">
        <v>10.44</v>
      </c>
      <c r="Q547" s="35">
        <v>10.44</v>
      </c>
      <c r="R547" s="35">
        <v>-1.6704000000000001</v>
      </c>
      <c r="S547" s="35">
        <v>8.7696000000000005</v>
      </c>
      <c r="T547" s="36">
        <f t="shared" si="12"/>
        <v>1.5785279999999999</v>
      </c>
      <c r="U547" s="36">
        <f t="shared" si="13"/>
        <v>7.1910720000000001</v>
      </c>
    </row>
    <row r="548" spans="1:21" ht="13" customHeight="1">
      <c r="A548" t="s">
        <v>80</v>
      </c>
      <c r="B548" t="s">
        <v>175</v>
      </c>
      <c r="C548" t="s">
        <v>88</v>
      </c>
      <c r="D548" t="s">
        <v>172</v>
      </c>
      <c r="E548" t="s">
        <v>56</v>
      </c>
      <c r="F548" t="s">
        <v>84</v>
      </c>
      <c r="G548" t="s">
        <v>176</v>
      </c>
      <c r="H548" t="s">
        <v>78</v>
      </c>
      <c r="I548" t="s">
        <v>60</v>
      </c>
      <c r="J548" t="s">
        <v>177</v>
      </c>
      <c r="K548" s="34">
        <v>1</v>
      </c>
      <c r="L548" s="34">
        <v>0</v>
      </c>
      <c r="M548" s="34">
        <v>1</v>
      </c>
      <c r="N548" s="35">
        <v>10.44</v>
      </c>
      <c r="O548" s="35">
        <v>0</v>
      </c>
      <c r="P548" s="35">
        <v>10.44</v>
      </c>
      <c r="Q548" s="35">
        <v>10.44</v>
      </c>
      <c r="R548" s="35">
        <v>-1.6704000000000001</v>
      </c>
      <c r="S548" s="35">
        <v>8.7696000000000005</v>
      </c>
      <c r="T548" s="36">
        <f t="shared" si="12"/>
        <v>1.5785279999999999</v>
      </c>
      <c r="U548" s="36">
        <f t="shared" si="13"/>
        <v>7.1910720000000001</v>
      </c>
    </row>
    <row r="549" spans="1:21" ht="13" customHeight="1">
      <c r="A549" t="s">
        <v>80</v>
      </c>
      <c r="B549" t="s">
        <v>175</v>
      </c>
      <c r="C549" t="s">
        <v>88</v>
      </c>
      <c r="D549" t="s">
        <v>172</v>
      </c>
      <c r="E549" t="s">
        <v>56</v>
      </c>
      <c r="F549" t="s">
        <v>84</v>
      </c>
      <c r="G549" t="s">
        <v>176</v>
      </c>
      <c r="H549" t="s">
        <v>78</v>
      </c>
      <c r="I549" t="s">
        <v>60</v>
      </c>
      <c r="J549" t="s">
        <v>177</v>
      </c>
      <c r="K549" s="34">
        <v>1</v>
      </c>
      <c r="L549" s="34">
        <v>0</v>
      </c>
      <c r="M549" s="34">
        <v>1</v>
      </c>
      <c r="N549" s="35">
        <v>10.44</v>
      </c>
      <c r="O549" s="35">
        <v>0</v>
      </c>
      <c r="P549" s="35">
        <v>10.44</v>
      </c>
      <c r="Q549" s="35">
        <v>10.44</v>
      </c>
      <c r="R549" s="35">
        <v>-1.6704000000000001</v>
      </c>
      <c r="S549" s="35">
        <v>8.7696000000000005</v>
      </c>
      <c r="T549" s="36">
        <f t="shared" si="12"/>
        <v>1.5785279999999999</v>
      </c>
      <c r="U549" s="36">
        <f t="shared" si="13"/>
        <v>7.1910720000000001</v>
      </c>
    </row>
    <row r="550" spans="1:21" ht="13" customHeight="1">
      <c r="A550" t="s">
        <v>80</v>
      </c>
      <c r="B550" t="s">
        <v>175</v>
      </c>
      <c r="C550" t="s">
        <v>88</v>
      </c>
      <c r="D550" t="s">
        <v>172</v>
      </c>
      <c r="E550" t="s">
        <v>56</v>
      </c>
      <c r="F550" t="s">
        <v>84</v>
      </c>
      <c r="G550" t="s">
        <v>176</v>
      </c>
      <c r="H550" t="s">
        <v>78</v>
      </c>
      <c r="I550" t="s">
        <v>60</v>
      </c>
      <c r="J550" t="s">
        <v>177</v>
      </c>
      <c r="K550" s="34">
        <v>1</v>
      </c>
      <c r="L550" s="34">
        <v>0</v>
      </c>
      <c r="M550" s="34">
        <v>1</v>
      </c>
      <c r="N550" s="35">
        <v>10.44</v>
      </c>
      <c r="O550" s="35">
        <v>0</v>
      </c>
      <c r="P550" s="35">
        <v>10.44</v>
      </c>
      <c r="Q550" s="35">
        <v>10.44</v>
      </c>
      <c r="R550" s="35">
        <v>-1.6704000000000001</v>
      </c>
      <c r="S550" s="35">
        <v>8.7696000000000005</v>
      </c>
      <c r="T550" s="36">
        <f t="shared" si="12"/>
        <v>1.5785279999999999</v>
      </c>
      <c r="U550" s="36">
        <f t="shared" si="13"/>
        <v>7.1910720000000001</v>
      </c>
    </row>
    <row r="551" spans="1:21" ht="13" customHeight="1">
      <c r="A551" t="s">
        <v>80</v>
      </c>
      <c r="B551" t="s">
        <v>385</v>
      </c>
      <c r="C551" t="s">
        <v>88</v>
      </c>
      <c r="D551" t="s">
        <v>102</v>
      </c>
      <c r="E551" t="s">
        <v>56</v>
      </c>
      <c r="F551" t="s">
        <v>57</v>
      </c>
      <c r="G551" t="s">
        <v>386</v>
      </c>
      <c r="H551" t="s">
        <v>78</v>
      </c>
      <c r="I551" t="s">
        <v>60</v>
      </c>
      <c r="K551" s="34">
        <v>1</v>
      </c>
      <c r="L551" s="34">
        <v>0</v>
      </c>
      <c r="M551" s="34">
        <v>1</v>
      </c>
      <c r="N551" s="35">
        <v>3.33</v>
      </c>
      <c r="O551" s="35">
        <v>0</v>
      </c>
      <c r="P551" s="35">
        <v>3.33</v>
      </c>
      <c r="Q551" s="35">
        <v>3.33</v>
      </c>
      <c r="R551" s="35">
        <v>-0.53280000000000005</v>
      </c>
      <c r="S551" s="35">
        <v>2.7972000000000001</v>
      </c>
      <c r="T551" s="36">
        <f t="shared" si="12"/>
        <v>0.50349600000000005</v>
      </c>
      <c r="U551" s="36">
        <f t="shared" si="13"/>
        <v>2.293704</v>
      </c>
    </row>
    <row r="552" spans="1:21" ht="13" customHeight="1">
      <c r="A552" t="s">
        <v>80</v>
      </c>
      <c r="B552" t="s">
        <v>119</v>
      </c>
      <c r="C552" t="s">
        <v>88</v>
      </c>
      <c r="D552" t="s">
        <v>120</v>
      </c>
      <c r="E552" t="s">
        <v>98</v>
      </c>
      <c r="F552" t="s">
        <v>84</v>
      </c>
      <c r="G552" t="s">
        <v>121</v>
      </c>
      <c r="H552" t="s">
        <v>78</v>
      </c>
      <c r="I552" t="s">
        <v>60</v>
      </c>
      <c r="K552" s="34">
        <v>1</v>
      </c>
      <c r="L552" s="34">
        <v>0</v>
      </c>
      <c r="M552" s="34">
        <v>1</v>
      </c>
      <c r="N552" s="35">
        <v>5.94</v>
      </c>
      <c r="O552" s="35">
        <v>0</v>
      </c>
      <c r="P552" s="35">
        <v>5.94</v>
      </c>
      <c r="Q552" s="35">
        <v>5.94</v>
      </c>
      <c r="R552" s="35">
        <v>-0.95040000000000002</v>
      </c>
      <c r="S552" s="35">
        <v>4.9896000000000003</v>
      </c>
      <c r="T552" s="36">
        <f t="shared" si="12"/>
        <v>0.89812800000000004</v>
      </c>
      <c r="U552" s="36">
        <f t="shared" si="13"/>
        <v>4.0914720000000004</v>
      </c>
    </row>
    <row r="553" spans="1:21" ht="13" customHeight="1">
      <c r="A553" t="s">
        <v>80</v>
      </c>
      <c r="B553" t="s">
        <v>369</v>
      </c>
      <c r="C553" t="s">
        <v>88</v>
      </c>
      <c r="D553" t="s">
        <v>134</v>
      </c>
      <c r="E553" t="s">
        <v>56</v>
      </c>
      <c r="F553" t="s">
        <v>57</v>
      </c>
      <c r="G553" t="s">
        <v>370</v>
      </c>
      <c r="H553" t="s">
        <v>78</v>
      </c>
      <c r="I553" t="s">
        <v>60</v>
      </c>
      <c r="K553" s="34">
        <v>1</v>
      </c>
      <c r="L553" s="34">
        <v>0</v>
      </c>
      <c r="M553" s="34">
        <v>1</v>
      </c>
      <c r="N553" s="35">
        <v>3.33</v>
      </c>
      <c r="O553" s="35">
        <v>0</v>
      </c>
      <c r="P553" s="35">
        <v>3.33</v>
      </c>
      <c r="Q553" s="35">
        <v>3.33</v>
      </c>
      <c r="R553" s="35">
        <v>-0.53280000000000005</v>
      </c>
      <c r="S553" s="35">
        <v>2.7972000000000001</v>
      </c>
      <c r="T553" s="36">
        <f t="shared" si="12"/>
        <v>0.50349600000000005</v>
      </c>
      <c r="U553" s="36">
        <f t="shared" si="13"/>
        <v>2.293704</v>
      </c>
    </row>
    <row r="554" spans="1:21" ht="13" customHeight="1">
      <c r="A554" t="s">
        <v>80</v>
      </c>
      <c r="B554" t="s">
        <v>284</v>
      </c>
      <c r="C554" t="s">
        <v>88</v>
      </c>
      <c r="D554" t="s">
        <v>153</v>
      </c>
      <c r="E554" t="s">
        <v>56</v>
      </c>
      <c r="F554" t="s">
        <v>57</v>
      </c>
      <c r="G554" t="s">
        <v>285</v>
      </c>
      <c r="H554" t="s">
        <v>78</v>
      </c>
      <c r="I554" t="s">
        <v>60</v>
      </c>
      <c r="K554" s="34">
        <v>1</v>
      </c>
      <c r="L554" s="34">
        <v>0</v>
      </c>
      <c r="M554" s="34">
        <v>1</v>
      </c>
      <c r="N554" s="35">
        <v>3.33</v>
      </c>
      <c r="O554" s="35">
        <v>0</v>
      </c>
      <c r="P554" s="35">
        <v>3.33</v>
      </c>
      <c r="Q554" s="35">
        <v>3.33</v>
      </c>
      <c r="R554" s="35">
        <v>-0.53280000000000005</v>
      </c>
      <c r="S554" s="35">
        <v>2.7972000000000001</v>
      </c>
      <c r="T554" s="36">
        <f t="shared" si="12"/>
        <v>0.50349600000000005</v>
      </c>
      <c r="U554" s="36">
        <f t="shared" si="13"/>
        <v>2.293704</v>
      </c>
    </row>
    <row r="555" spans="1:21" ht="13" customHeight="1">
      <c r="A555" t="s">
        <v>80</v>
      </c>
      <c r="B555" t="s">
        <v>168</v>
      </c>
      <c r="C555" t="s">
        <v>88</v>
      </c>
      <c r="D555" t="s">
        <v>165</v>
      </c>
      <c r="E555" t="s">
        <v>56</v>
      </c>
      <c r="F555" t="s">
        <v>84</v>
      </c>
      <c r="G555" t="s">
        <v>169</v>
      </c>
      <c r="H555" t="s">
        <v>79</v>
      </c>
      <c r="I555" t="s">
        <v>60</v>
      </c>
      <c r="J555" t="s">
        <v>170</v>
      </c>
      <c r="K555" s="34">
        <v>1</v>
      </c>
      <c r="L555" s="34">
        <v>0</v>
      </c>
      <c r="M555" s="34">
        <v>1</v>
      </c>
      <c r="N555" s="35">
        <v>8.99</v>
      </c>
      <c r="O555" s="35">
        <v>0</v>
      </c>
      <c r="P555" s="35">
        <v>8.99</v>
      </c>
      <c r="Q555" s="35">
        <v>8.99</v>
      </c>
      <c r="R555" s="35">
        <v>-1.4383999999999999</v>
      </c>
      <c r="S555" s="35">
        <v>7.5515999999999996</v>
      </c>
      <c r="T555" s="36">
        <f t="shared" si="12"/>
        <v>1.3592879999999998</v>
      </c>
      <c r="U555" s="36">
        <f t="shared" si="13"/>
        <v>6.1923119999999994</v>
      </c>
    </row>
    <row r="556" spans="1:21" ht="13" customHeight="1">
      <c r="A556" t="s">
        <v>80</v>
      </c>
      <c r="B556" t="s">
        <v>164</v>
      </c>
      <c r="C556" t="s">
        <v>88</v>
      </c>
      <c r="D556" t="s">
        <v>165</v>
      </c>
      <c r="E556" t="s">
        <v>56</v>
      </c>
      <c r="F556" t="s">
        <v>57</v>
      </c>
      <c r="G556" t="s">
        <v>166</v>
      </c>
      <c r="H556" t="s">
        <v>79</v>
      </c>
      <c r="I556" t="s">
        <v>60</v>
      </c>
      <c r="K556" s="34">
        <v>1</v>
      </c>
      <c r="L556" s="34">
        <v>0</v>
      </c>
      <c r="M556" s="34">
        <v>1</v>
      </c>
      <c r="N556" s="35">
        <v>4.1900000000000004</v>
      </c>
      <c r="O556" s="35">
        <v>0</v>
      </c>
      <c r="P556" s="35">
        <v>4.1900000000000004</v>
      </c>
      <c r="Q556" s="35">
        <v>4.1900000000000004</v>
      </c>
      <c r="R556" s="35">
        <v>-0.6704</v>
      </c>
      <c r="S556" s="35">
        <v>3.5196000000000001</v>
      </c>
      <c r="T556" s="36">
        <f t="shared" si="12"/>
        <v>0.63352799999999998</v>
      </c>
      <c r="U556" s="36">
        <f t="shared" si="13"/>
        <v>2.886072</v>
      </c>
    </row>
    <row r="557" spans="1:21" ht="13" customHeight="1">
      <c r="A557" t="s">
        <v>80</v>
      </c>
      <c r="B557" t="s">
        <v>164</v>
      </c>
      <c r="C557" t="s">
        <v>88</v>
      </c>
      <c r="D557" t="s">
        <v>165</v>
      </c>
      <c r="E557" t="s">
        <v>56</v>
      </c>
      <c r="F557" t="s">
        <v>57</v>
      </c>
      <c r="G557" t="s">
        <v>166</v>
      </c>
      <c r="H557" t="s">
        <v>79</v>
      </c>
      <c r="I557" t="s">
        <v>60</v>
      </c>
      <c r="K557" s="34">
        <v>1</v>
      </c>
      <c r="L557" s="34">
        <v>0</v>
      </c>
      <c r="M557" s="34">
        <v>1</v>
      </c>
      <c r="N557" s="35">
        <v>4.1900000000000004</v>
      </c>
      <c r="O557" s="35">
        <v>0</v>
      </c>
      <c r="P557" s="35">
        <v>4.1900000000000004</v>
      </c>
      <c r="Q557" s="35">
        <v>4.1900000000000004</v>
      </c>
      <c r="R557" s="35">
        <v>-0.6704</v>
      </c>
      <c r="S557" s="35">
        <v>3.5196000000000001</v>
      </c>
      <c r="T557" s="36">
        <f t="shared" si="12"/>
        <v>0.63352799999999998</v>
      </c>
      <c r="U557" s="36">
        <f t="shared" si="13"/>
        <v>2.886072</v>
      </c>
    </row>
    <row r="558" spans="1:21" ht="13" customHeight="1">
      <c r="A558" t="s">
        <v>80</v>
      </c>
      <c r="B558" t="s">
        <v>168</v>
      </c>
      <c r="C558" t="s">
        <v>88</v>
      </c>
      <c r="D558" t="s">
        <v>165</v>
      </c>
      <c r="E558" t="s">
        <v>56</v>
      </c>
      <c r="F558" t="s">
        <v>84</v>
      </c>
      <c r="G558" t="s">
        <v>169</v>
      </c>
      <c r="H558" t="s">
        <v>79</v>
      </c>
      <c r="I558" t="s">
        <v>60</v>
      </c>
      <c r="K558" s="34">
        <v>1</v>
      </c>
      <c r="L558" s="34">
        <v>0</v>
      </c>
      <c r="M558" s="34">
        <v>1</v>
      </c>
      <c r="N558" s="35">
        <v>8.99</v>
      </c>
      <c r="O558" s="35">
        <v>0</v>
      </c>
      <c r="P558" s="35">
        <v>8.99</v>
      </c>
      <c r="Q558" s="35">
        <v>8.99</v>
      </c>
      <c r="R558" s="35">
        <v>-1.4383999999999999</v>
      </c>
      <c r="S558" s="35">
        <v>7.5515999999999996</v>
      </c>
      <c r="T558" s="36">
        <f t="shared" si="12"/>
        <v>1.3592879999999998</v>
      </c>
      <c r="U558" s="36">
        <f t="shared" si="13"/>
        <v>6.1923119999999994</v>
      </c>
    </row>
    <row r="559" spans="1:21" ht="13" customHeight="1">
      <c r="A559" t="s">
        <v>80</v>
      </c>
      <c r="B559" t="s">
        <v>152</v>
      </c>
      <c r="C559" t="s">
        <v>88</v>
      </c>
      <c r="D559" t="s">
        <v>153</v>
      </c>
      <c r="E559" t="s">
        <v>56</v>
      </c>
      <c r="F559" t="s">
        <v>84</v>
      </c>
      <c r="G559" t="s">
        <v>154</v>
      </c>
      <c r="H559" t="s">
        <v>402</v>
      </c>
      <c r="I559" t="s">
        <v>403</v>
      </c>
      <c r="J559" t="s">
        <v>155</v>
      </c>
      <c r="K559" s="34">
        <v>1</v>
      </c>
      <c r="L559" s="34">
        <v>0</v>
      </c>
      <c r="M559" s="34">
        <v>1</v>
      </c>
      <c r="N559" s="35">
        <v>10.99</v>
      </c>
      <c r="O559" s="35">
        <v>0</v>
      </c>
      <c r="P559" s="35">
        <v>10.99</v>
      </c>
      <c r="Q559" s="35">
        <v>10.99</v>
      </c>
      <c r="R559" s="35">
        <v>-1.7584</v>
      </c>
      <c r="S559" s="35">
        <v>9.2316000000000003</v>
      </c>
      <c r="T559" s="36">
        <f t="shared" si="12"/>
        <v>1.6616880000000001</v>
      </c>
      <c r="U559" s="36">
        <f t="shared" si="13"/>
        <v>7.5699120000000004</v>
      </c>
    </row>
    <row r="560" spans="1:21" ht="13" customHeight="1">
      <c r="A560" t="s">
        <v>80</v>
      </c>
      <c r="B560" t="s">
        <v>168</v>
      </c>
      <c r="C560" t="s">
        <v>88</v>
      </c>
      <c r="D560" t="s">
        <v>165</v>
      </c>
      <c r="E560" t="s">
        <v>56</v>
      </c>
      <c r="F560" t="s">
        <v>84</v>
      </c>
      <c r="G560" t="s">
        <v>169</v>
      </c>
      <c r="H560" t="s">
        <v>402</v>
      </c>
      <c r="I560" t="s">
        <v>403</v>
      </c>
      <c r="J560" t="s">
        <v>170</v>
      </c>
      <c r="K560" s="34">
        <v>1</v>
      </c>
      <c r="L560" s="34">
        <v>0</v>
      </c>
      <c r="M560" s="34">
        <v>1</v>
      </c>
      <c r="N560" s="35">
        <v>9.99</v>
      </c>
      <c r="O560" s="35">
        <v>0</v>
      </c>
      <c r="P560" s="35">
        <v>9.99</v>
      </c>
      <c r="Q560" s="35">
        <v>9.99</v>
      </c>
      <c r="R560" s="35">
        <v>-1.5984</v>
      </c>
      <c r="S560" s="35">
        <v>8.3916000000000004</v>
      </c>
      <c r="T560" s="36">
        <f t="shared" si="12"/>
        <v>1.5104880000000001</v>
      </c>
      <c r="U560" s="36">
        <f t="shared" si="13"/>
        <v>6.8811119999999999</v>
      </c>
    </row>
    <row r="561" spans="1:21" ht="13" customHeight="1">
      <c r="A561" t="s">
        <v>80</v>
      </c>
      <c r="B561" t="s">
        <v>101</v>
      </c>
      <c r="C561" t="s">
        <v>88</v>
      </c>
      <c r="D561" t="s">
        <v>102</v>
      </c>
      <c r="E561" t="s">
        <v>56</v>
      </c>
      <c r="F561" t="s">
        <v>84</v>
      </c>
      <c r="G561" t="s">
        <v>103</v>
      </c>
      <c r="H561" t="s">
        <v>59</v>
      </c>
      <c r="I561" t="s">
        <v>60</v>
      </c>
      <c r="K561" s="34">
        <v>1</v>
      </c>
      <c r="L561" s="34">
        <v>0</v>
      </c>
      <c r="M561" s="34">
        <v>1</v>
      </c>
      <c r="N561" s="35">
        <v>7.2942499999999999</v>
      </c>
      <c r="O561" s="35">
        <v>0</v>
      </c>
      <c r="P561" s="35">
        <v>7.2942499999999999</v>
      </c>
      <c r="Q561" s="35">
        <v>7.2942499999999999</v>
      </c>
      <c r="R561" s="35">
        <v>-1.0211950000000001</v>
      </c>
      <c r="S561" s="35">
        <v>6.2730550000000003</v>
      </c>
      <c r="T561" s="36">
        <f t="shared" si="12"/>
        <v>1.1291499</v>
      </c>
      <c r="U561" s="36">
        <f t="shared" si="13"/>
        <v>5.1439051000000005</v>
      </c>
    </row>
    <row r="562" spans="1:21" ht="13" customHeight="1">
      <c r="A562" t="s">
        <v>80</v>
      </c>
      <c r="B562" t="s">
        <v>243</v>
      </c>
      <c r="C562" t="s">
        <v>88</v>
      </c>
      <c r="D562" t="s">
        <v>120</v>
      </c>
      <c r="E562" t="s">
        <v>56</v>
      </c>
      <c r="F562" t="s">
        <v>57</v>
      </c>
      <c r="G562" t="s">
        <v>244</v>
      </c>
      <c r="H562" t="s">
        <v>59</v>
      </c>
      <c r="I562" t="s">
        <v>60</v>
      </c>
      <c r="K562" s="34">
        <v>1</v>
      </c>
      <c r="L562" s="34">
        <v>0</v>
      </c>
      <c r="M562" s="34">
        <v>1</v>
      </c>
      <c r="N562" s="35">
        <v>2.24125</v>
      </c>
      <c r="O562" s="35">
        <v>0</v>
      </c>
      <c r="P562" s="35">
        <v>2.24125</v>
      </c>
      <c r="Q562" s="35">
        <v>2.24125</v>
      </c>
      <c r="R562" s="35">
        <v>-0.31377500000000003</v>
      </c>
      <c r="S562" s="35">
        <v>1.927475</v>
      </c>
      <c r="T562" s="36">
        <f t="shared" si="12"/>
        <v>0.34694550000000002</v>
      </c>
      <c r="U562" s="36">
        <f t="shared" si="13"/>
        <v>1.5805294999999999</v>
      </c>
    </row>
    <row r="563" spans="1:21" ht="13" customHeight="1">
      <c r="A563" t="s">
        <v>80</v>
      </c>
      <c r="B563" t="s">
        <v>243</v>
      </c>
      <c r="C563" t="s">
        <v>88</v>
      </c>
      <c r="D563" t="s">
        <v>120</v>
      </c>
      <c r="E563" t="s">
        <v>56</v>
      </c>
      <c r="F563" t="s">
        <v>57</v>
      </c>
      <c r="G563" t="s">
        <v>244</v>
      </c>
      <c r="H563" t="s">
        <v>59</v>
      </c>
      <c r="I563" t="s">
        <v>60</v>
      </c>
      <c r="K563" s="34">
        <v>1</v>
      </c>
      <c r="L563" s="34">
        <v>0</v>
      </c>
      <c r="M563" s="34">
        <v>1</v>
      </c>
      <c r="N563" s="35">
        <v>2.24125</v>
      </c>
      <c r="O563" s="35">
        <v>0</v>
      </c>
      <c r="P563" s="35">
        <v>2.24125</v>
      </c>
      <c r="Q563" s="35">
        <v>2.24125</v>
      </c>
      <c r="R563" s="35">
        <v>-0.31377500000000003</v>
      </c>
      <c r="S563" s="35">
        <v>1.927475</v>
      </c>
      <c r="T563" s="36">
        <f t="shared" si="12"/>
        <v>0.34694550000000002</v>
      </c>
      <c r="U563" s="36">
        <f t="shared" si="13"/>
        <v>1.5805294999999999</v>
      </c>
    </row>
    <row r="564" spans="1:21" ht="13" customHeight="1">
      <c r="A564" t="s">
        <v>80</v>
      </c>
      <c r="B564" t="s">
        <v>164</v>
      </c>
      <c r="C564" t="s">
        <v>88</v>
      </c>
      <c r="D564" t="s">
        <v>165</v>
      </c>
      <c r="E564" t="s">
        <v>56</v>
      </c>
      <c r="F564" t="s">
        <v>57</v>
      </c>
      <c r="G564" t="s">
        <v>166</v>
      </c>
      <c r="H564" t="s">
        <v>59</v>
      </c>
      <c r="I564" t="s">
        <v>60</v>
      </c>
      <c r="K564" s="34">
        <v>1</v>
      </c>
      <c r="L564" s="34">
        <v>0</v>
      </c>
      <c r="M564" s="34">
        <v>1</v>
      </c>
      <c r="N564" s="35">
        <v>5.6990999999999996</v>
      </c>
      <c r="O564" s="35">
        <v>0</v>
      </c>
      <c r="P564" s="35">
        <v>5.6990999999999996</v>
      </c>
      <c r="Q564" s="35">
        <v>5.6990999999999996</v>
      </c>
      <c r="R564" s="35">
        <v>-0.79787399999999997</v>
      </c>
      <c r="S564" s="35">
        <v>4.9012260000000003</v>
      </c>
      <c r="T564" s="36">
        <f t="shared" ref="T564:T627" si="14">S564*0.18</f>
        <v>0.88222067999999998</v>
      </c>
      <c r="U564" s="36">
        <f t="shared" si="13"/>
        <v>4.0190053200000007</v>
      </c>
    </row>
    <row r="565" spans="1:21" ht="13" customHeight="1">
      <c r="A565" t="s">
        <v>80</v>
      </c>
      <c r="B565" t="s">
        <v>171</v>
      </c>
      <c r="C565" t="s">
        <v>88</v>
      </c>
      <c r="D565" t="s">
        <v>172</v>
      </c>
      <c r="E565" t="s">
        <v>56</v>
      </c>
      <c r="F565" t="s">
        <v>57</v>
      </c>
      <c r="G565" t="s">
        <v>173</v>
      </c>
      <c r="H565" t="s">
        <v>59</v>
      </c>
      <c r="I565" t="s">
        <v>60</v>
      </c>
      <c r="K565" s="34">
        <v>1</v>
      </c>
      <c r="L565" s="34">
        <v>0</v>
      </c>
      <c r="M565" s="34">
        <v>1</v>
      </c>
      <c r="N565" s="35">
        <v>2.8494999999999999</v>
      </c>
      <c r="O565" s="35">
        <v>0</v>
      </c>
      <c r="P565" s="35">
        <v>2.8494999999999999</v>
      </c>
      <c r="Q565" s="35">
        <v>2.8494999999999999</v>
      </c>
      <c r="R565" s="35">
        <v>-0.39893000000000001</v>
      </c>
      <c r="S565" s="35">
        <v>2.4505699999999999</v>
      </c>
      <c r="T565" s="36">
        <f t="shared" si="14"/>
        <v>0.44110259999999996</v>
      </c>
      <c r="U565" s="36">
        <f t="shared" si="13"/>
        <v>2.0094674000000001</v>
      </c>
    </row>
    <row r="566" spans="1:21" ht="13" customHeight="1">
      <c r="A566" t="s">
        <v>80</v>
      </c>
      <c r="B566" t="s">
        <v>175</v>
      </c>
      <c r="C566" t="s">
        <v>88</v>
      </c>
      <c r="D566" t="s">
        <v>172</v>
      </c>
      <c r="E566" t="s">
        <v>56</v>
      </c>
      <c r="F566" t="s">
        <v>84</v>
      </c>
      <c r="G566" t="s">
        <v>176</v>
      </c>
      <c r="H566" t="s">
        <v>59</v>
      </c>
      <c r="I566" t="s">
        <v>60</v>
      </c>
      <c r="K566" s="34">
        <v>1</v>
      </c>
      <c r="L566" s="34">
        <v>0</v>
      </c>
      <c r="M566" s="34">
        <v>1</v>
      </c>
      <c r="N566" s="35">
        <v>8.9567999999999994</v>
      </c>
      <c r="O566" s="35">
        <v>0</v>
      </c>
      <c r="P566" s="35">
        <v>8.9567999999999994</v>
      </c>
      <c r="Q566" s="35">
        <v>8.9567999999999994</v>
      </c>
      <c r="R566" s="35">
        <v>-1.253952</v>
      </c>
      <c r="S566" s="35">
        <v>7.7028480000000004</v>
      </c>
      <c r="T566" s="36">
        <f t="shared" si="14"/>
        <v>1.3865126400000001</v>
      </c>
      <c r="U566" s="36">
        <f t="shared" si="13"/>
        <v>6.3163353600000001</v>
      </c>
    </row>
    <row r="567" spans="1:21" ht="13" customHeight="1">
      <c r="A567" t="s">
        <v>80</v>
      </c>
      <c r="B567" t="s">
        <v>175</v>
      </c>
      <c r="C567" t="s">
        <v>88</v>
      </c>
      <c r="D567" t="s">
        <v>172</v>
      </c>
      <c r="E567" t="s">
        <v>56</v>
      </c>
      <c r="F567" t="s">
        <v>84</v>
      </c>
      <c r="G567" t="s">
        <v>176</v>
      </c>
      <c r="H567" t="s">
        <v>315</v>
      </c>
      <c r="I567" t="s">
        <v>60</v>
      </c>
      <c r="K567" s="34">
        <v>1</v>
      </c>
      <c r="L567" s="34">
        <v>0</v>
      </c>
      <c r="M567" s="34">
        <v>1</v>
      </c>
      <c r="N567" s="35">
        <v>9.6199999999999992</v>
      </c>
      <c r="O567" s="35">
        <v>0</v>
      </c>
      <c r="P567" s="35">
        <v>9.6199999999999992</v>
      </c>
      <c r="Q567" s="35">
        <v>9.6199999999999992</v>
      </c>
      <c r="R567" s="35">
        <v>-1.3468</v>
      </c>
      <c r="S567" s="35">
        <v>8.2731999999999992</v>
      </c>
      <c r="T567" s="36">
        <f t="shared" si="14"/>
        <v>1.4891759999999998</v>
      </c>
      <c r="U567" s="36">
        <f t="shared" si="13"/>
        <v>6.7840239999999996</v>
      </c>
    </row>
    <row r="568" spans="1:21" ht="13" customHeight="1">
      <c r="A568" t="s">
        <v>405</v>
      </c>
      <c r="B568" t="s">
        <v>406</v>
      </c>
      <c r="C568" t="s">
        <v>407</v>
      </c>
      <c r="D568" t="s">
        <v>408</v>
      </c>
      <c r="E568" t="s">
        <v>56</v>
      </c>
      <c r="F568" t="s">
        <v>57</v>
      </c>
      <c r="G568" t="s">
        <v>409</v>
      </c>
      <c r="H568" t="s">
        <v>59</v>
      </c>
      <c r="I568" t="s">
        <v>60</v>
      </c>
      <c r="J568" t="s">
        <v>410</v>
      </c>
      <c r="K568" s="34">
        <v>1</v>
      </c>
      <c r="L568" s="34">
        <v>0</v>
      </c>
      <c r="M568" s="34">
        <v>1</v>
      </c>
      <c r="N568" s="35">
        <v>5.6677</v>
      </c>
      <c r="O568" s="35">
        <v>0</v>
      </c>
      <c r="P568" s="35">
        <v>5.6677</v>
      </c>
      <c r="Q568" s="35">
        <v>5.6677</v>
      </c>
      <c r="R568" s="35">
        <v>-0.90683199999999997</v>
      </c>
      <c r="S568" s="35">
        <v>4.7608680000000003</v>
      </c>
      <c r="T568" s="36">
        <f t="shared" si="14"/>
        <v>0.85695624000000004</v>
      </c>
      <c r="U568" s="36">
        <f t="shared" si="13"/>
        <v>3.9039117600000002</v>
      </c>
    </row>
    <row r="569" spans="1:21" ht="13" customHeight="1">
      <c r="A569" t="s">
        <v>405</v>
      </c>
      <c r="B569" t="s">
        <v>438</v>
      </c>
      <c r="C569" t="s">
        <v>407</v>
      </c>
      <c r="D569" t="s">
        <v>439</v>
      </c>
      <c r="E569" t="s">
        <v>56</v>
      </c>
      <c r="F569" t="s">
        <v>84</v>
      </c>
      <c r="G569" t="s">
        <v>440</v>
      </c>
      <c r="H569" t="s">
        <v>59</v>
      </c>
      <c r="I569" t="s">
        <v>60</v>
      </c>
      <c r="J569" t="s">
        <v>441</v>
      </c>
      <c r="K569" s="34">
        <v>1</v>
      </c>
      <c r="L569" s="34">
        <v>0</v>
      </c>
      <c r="M569" s="34">
        <v>1</v>
      </c>
      <c r="N569" s="35">
        <v>9.7718500000000006</v>
      </c>
      <c r="O569" s="35">
        <v>0</v>
      </c>
      <c r="P569" s="35">
        <v>9.7718500000000006</v>
      </c>
      <c r="Q569" s="35">
        <v>9.7718500000000006</v>
      </c>
      <c r="R569" s="35">
        <v>-1.563496</v>
      </c>
      <c r="S569" s="35">
        <v>8.2083539999999999</v>
      </c>
      <c r="T569" s="36">
        <f t="shared" si="14"/>
        <v>1.4775037199999999</v>
      </c>
      <c r="U569" s="36">
        <f t="shared" si="13"/>
        <v>6.7308502800000003</v>
      </c>
    </row>
    <row r="570" spans="1:21" ht="13" customHeight="1">
      <c r="A570" t="s">
        <v>405</v>
      </c>
      <c r="B570" t="s">
        <v>406</v>
      </c>
      <c r="C570" t="s">
        <v>407</v>
      </c>
      <c r="D570" t="s">
        <v>408</v>
      </c>
      <c r="E570" t="s">
        <v>56</v>
      </c>
      <c r="F570" t="s">
        <v>57</v>
      </c>
      <c r="G570" t="s">
        <v>409</v>
      </c>
      <c r="H570" t="s">
        <v>59</v>
      </c>
      <c r="I570" t="s">
        <v>60</v>
      </c>
      <c r="K570" s="34">
        <v>1</v>
      </c>
      <c r="L570" s="34">
        <v>0</v>
      </c>
      <c r="M570" s="34">
        <v>1</v>
      </c>
      <c r="N570" s="35">
        <v>5.66425</v>
      </c>
      <c r="O570" s="35">
        <v>0</v>
      </c>
      <c r="P570" s="35">
        <v>5.66425</v>
      </c>
      <c r="Q570" s="35">
        <v>5.66425</v>
      </c>
      <c r="R570" s="35">
        <v>-0.90627999999999997</v>
      </c>
      <c r="S570" s="35">
        <v>4.7579700000000003</v>
      </c>
      <c r="T570" s="36">
        <f t="shared" si="14"/>
        <v>0.85643460000000005</v>
      </c>
      <c r="U570" s="36">
        <f t="shared" si="13"/>
        <v>3.9015354000000002</v>
      </c>
    </row>
    <row r="571" spans="1:21" ht="13" customHeight="1">
      <c r="A571" t="s">
        <v>405</v>
      </c>
      <c r="B571" t="s">
        <v>438</v>
      </c>
      <c r="C571" t="s">
        <v>407</v>
      </c>
      <c r="D571" t="s">
        <v>439</v>
      </c>
      <c r="E571" t="s">
        <v>56</v>
      </c>
      <c r="F571" t="s">
        <v>84</v>
      </c>
      <c r="G571" t="s">
        <v>440</v>
      </c>
      <c r="H571" t="s">
        <v>59</v>
      </c>
      <c r="I571" t="s">
        <v>60</v>
      </c>
      <c r="K571" s="34">
        <v>1</v>
      </c>
      <c r="L571" s="34">
        <v>0</v>
      </c>
      <c r="M571" s="34">
        <v>1</v>
      </c>
      <c r="N571" s="35">
        <v>9.7718500000000006</v>
      </c>
      <c r="O571" s="35">
        <v>0</v>
      </c>
      <c r="P571" s="35">
        <v>9.7718500000000006</v>
      </c>
      <c r="Q571" s="35">
        <v>9.7718500000000006</v>
      </c>
      <c r="R571" s="35">
        <v>-1.563496</v>
      </c>
      <c r="S571" s="35">
        <v>8.2083539999999999</v>
      </c>
      <c r="T571" s="36">
        <f t="shared" si="14"/>
        <v>1.4775037199999999</v>
      </c>
      <c r="U571" s="36">
        <f t="shared" si="13"/>
        <v>6.7308502800000003</v>
      </c>
    </row>
    <row r="572" spans="1:21" ht="13" customHeight="1">
      <c r="A572" t="s">
        <v>405</v>
      </c>
      <c r="B572" t="s">
        <v>453</v>
      </c>
      <c r="C572" t="s">
        <v>407</v>
      </c>
      <c r="D572" t="s">
        <v>439</v>
      </c>
      <c r="E572" t="s">
        <v>56</v>
      </c>
      <c r="F572" t="s">
        <v>84</v>
      </c>
      <c r="G572" t="s">
        <v>454</v>
      </c>
      <c r="H572" t="s">
        <v>76</v>
      </c>
      <c r="I572" t="s">
        <v>60</v>
      </c>
      <c r="J572" t="s">
        <v>455</v>
      </c>
      <c r="K572" s="34">
        <v>1</v>
      </c>
      <c r="L572" s="34">
        <v>0</v>
      </c>
      <c r="M572" s="34">
        <v>1</v>
      </c>
      <c r="N572" s="35">
        <v>9.99</v>
      </c>
      <c r="O572" s="35">
        <v>0</v>
      </c>
      <c r="P572" s="35">
        <v>9.99</v>
      </c>
      <c r="Q572" s="35">
        <v>9.99</v>
      </c>
      <c r="R572" s="35">
        <v>-1.5984</v>
      </c>
      <c r="S572" s="35">
        <v>8.3916000000000004</v>
      </c>
      <c r="T572" s="36">
        <f t="shared" si="14"/>
        <v>1.5104880000000001</v>
      </c>
      <c r="U572" s="36">
        <f t="shared" si="13"/>
        <v>6.8811119999999999</v>
      </c>
    </row>
    <row r="573" spans="1:21" ht="13" customHeight="1">
      <c r="A573" t="s">
        <v>405</v>
      </c>
      <c r="B573" t="s">
        <v>406</v>
      </c>
      <c r="C573" t="s">
        <v>407</v>
      </c>
      <c r="D573" t="s">
        <v>408</v>
      </c>
      <c r="E573" t="s">
        <v>56</v>
      </c>
      <c r="F573" t="s">
        <v>57</v>
      </c>
      <c r="G573" t="s">
        <v>409</v>
      </c>
      <c r="H573" t="s">
        <v>78</v>
      </c>
      <c r="I573" t="s">
        <v>60</v>
      </c>
      <c r="K573" s="34">
        <v>1</v>
      </c>
      <c r="L573" s="34">
        <v>0</v>
      </c>
      <c r="M573" s="34">
        <v>1</v>
      </c>
      <c r="N573" s="35">
        <v>6.6</v>
      </c>
      <c r="O573" s="35">
        <v>0</v>
      </c>
      <c r="P573" s="35">
        <v>6.6</v>
      </c>
      <c r="Q573" s="35">
        <v>6.6</v>
      </c>
      <c r="R573" s="35">
        <v>-1.056</v>
      </c>
      <c r="S573" s="35">
        <v>5.5439999999999996</v>
      </c>
      <c r="T573" s="36">
        <f t="shared" si="14"/>
        <v>0.99791999999999992</v>
      </c>
      <c r="U573" s="36">
        <f t="shared" si="13"/>
        <v>4.5460799999999999</v>
      </c>
    </row>
    <row r="574" spans="1:21" ht="13" customHeight="1">
      <c r="A574" t="s">
        <v>405</v>
      </c>
      <c r="B574" t="s">
        <v>406</v>
      </c>
      <c r="C574" t="s">
        <v>407</v>
      </c>
      <c r="D574" t="s">
        <v>408</v>
      </c>
      <c r="E574" t="s">
        <v>56</v>
      </c>
      <c r="F574" t="s">
        <v>57</v>
      </c>
      <c r="G574" t="s">
        <v>409</v>
      </c>
      <c r="H574" t="s">
        <v>59</v>
      </c>
      <c r="I574" t="s">
        <v>60</v>
      </c>
      <c r="K574" s="34">
        <v>1</v>
      </c>
      <c r="L574" s="34">
        <v>0</v>
      </c>
      <c r="M574" s="34">
        <v>1</v>
      </c>
      <c r="N574" s="35">
        <v>5.66425</v>
      </c>
      <c r="O574" s="35">
        <v>0</v>
      </c>
      <c r="P574" s="35">
        <v>5.66425</v>
      </c>
      <c r="Q574" s="35">
        <v>5.66425</v>
      </c>
      <c r="R574" s="35">
        <v>-0.79299500000000001</v>
      </c>
      <c r="S574" s="35">
        <v>4.8712549999999997</v>
      </c>
      <c r="T574" s="36">
        <f t="shared" si="14"/>
        <v>0.87682589999999994</v>
      </c>
      <c r="U574" s="36">
        <f t="shared" si="13"/>
        <v>3.9944290999999996</v>
      </c>
    </row>
    <row r="575" spans="1:21" ht="13" customHeight="1">
      <c r="A575" t="s">
        <v>80</v>
      </c>
      <c r="B575" t="s">
        <v>114</v>
      </c>
      <c r="C575" t="s">
        <v>115</v>
      </c>
      <c r="D575" t="s">
        <v>116</v>
      </c>
      <c r="E575" t="s">
        <v>56</v>
      </c>
      <c r="F575" t="s">
        <v>57</v>
      </c>
      <c r="G575" t="s">
        <v>117</v>
      </c>
      <c r="H575" t="s">
        <v>59</v>
      </c>
      <c r="I575" t="s">
        <v>60</v>
      </c>
      <c r="J575" t="s">
        <v>118</v>
      </c>
      <c r="K575" s="34">
        <v>1</v>
      </c>
      <c r="L575" s="34">
        <v>0</v>
      </c>
      <c r="M575" s="34">
        <v>1</v>
      </c>
      <c r="N575" s="35">
        <v>2.2528999999999999</v>
      </c>
      <c r="O575" s="35">
        <v>0</v>
      </c>
      <c r="P575" s="35">
        <v>2.2528999999999999</v>
      </c>
      <c r="Q575" s="35">
        <v>2.2528999999999999</v>
      </c>
      <c r="R575" s="35">
        <v>-0.36046400000000001</v>
      </c>
      <c r="S575" s="35">
        <v>1.892436</v>
      </c>
      <c r="T575" s="36">
        <f t="shared" si="14"/>
        <v>0.34063847999999997</v>
      </c>
      <c r="U575" s="36">
        <f t="shared" si="13"/>
        <v>1.55179752</v>
      </c>
    </row>
    <row r="576" spans="1:21" ht="13" customHeight="1">
      <c r="A576" t="s">
        <v>80</v>
      </c>
      <c r="B576" t="s">
        <v>188</v>
      </c>
      <c r="C576" t="s">
        <v>115</v>
      </c>
      <c r="D576" t="s">
        <v>189</v>
      </c>
      <c r="E576" t="s">
        <v>56</v>
      </c>
      <c r="F576" t="s">
        <v>84</v>
      </c>
      <c r="G576" t="s">
        <v>190</v>
      </c>
      <c r="H576" t="s">
        <v>59</v>
      </c>
      <c r="I576" t="s">
        <v>60</v>
      </c>
      <c r="J576" t="s">
        <v>191</v>
      </c>
      <c r="K576" s="34">
        <v>1</v>
      </c>
      <c r="L576" s="34">
        <v>0</v>
      </c>
      <c r="M576" s="34">
        <v>1</v>
      </c>
      <c r="N576" s="35">
        <v>7.2926000000000002</v>
      </c>
      <c r="O576" s="35">
        <v>0</v>
      </c>
      <c r="P576" s="35">
        <v>7.2926000000000002</v>
      </c>
      <c r="Q576" s="35">
        <v>7.2926000000000002</v>
      </c>
      <c r="R576" s="35">
        <v>-1.1668160000000001</v>
      </c>
      <c r="S576" s="35">
        <v>6.1257840000000003</v>
      </c>
      <c r="T576" s="36">
        <f t="shared" si="14"/>
        <v>1.1026411199999999</v>
      </c>
      <c r="U576" s="36">
        <f t="shared" ref="U576:U639" si="15">S576-T576</f>
        <v>5.02314288</v>
      </c>
    </row>
    <row r="577" spans="1:21" ht="13" customHeight="1">
      <c r="A577" t="s">
        <v>80</v>
      </c>
      <c r="B577" t="s">
        <v>224</v>
      </c>
      <c r="C577" t="s">
        <v>115</v>
      </c>
      <c r="D577" t="s">
        <v>189</v>
      </c>
      <c r="E577" t="s">
        <v>56</v>
      </c>
      <c r="F577" t="s">
        <v>57</v>
      </c>
      <c r="G577" t="s">
        <v>225</v>
      </c>
      <c r="H577" t="s">
        <v>59</v>
      </c>
      <c r="I577" t="s">
        <v>60</v>
      </c>
      <c r="J577" t="s">
        <v>226</v>
      </c>
      <c r="K577" s="34">
        <v>1</v>
      </c>
      <c r="L577" s="34">
        <v>0</v>
      </c>
      <c r="M577" s="34">
        <v>1</v>
      </c>
      <c r="N577" s="35">
        <v>2.282</v>
      </c>
      <c r="O577" s="35">
        <v>0</v>
      </c>
      <c r="P577" s="35">
        <v>2.282</v>
      </c>
      <c r="Q577" s="35">
        <v>2.282</v>
      </c>
      <c r="R577" s="35">
        <v>-0.36512</v>
      </c>
      <c r="S577" s="35">
        <v>1.9168799999999999</v>
      </c>
      <c r="T577" s="36">
        <f t="shared" si="14"/>
        <v>0.34503839999999997</v>
      </c>
      <c r="U577" s="36">
        <f t="shared" si="15"/>
        <v>1.5718415999999999</v>
      </c>
    </row>
    <row r="578" spans="1:21" ht="13" customHeight="1">
      <c r="A578" t="s">
        <v>80</v>
      </c>
      <c r="B578" t="s">
        <v>224</v>
      </c>
      <c r="C578" t="s">
        <v>115</v>
      </c>
      <c r="D578" t="s">
        <v>189</v>
      </c>
      <c r="E578" t="s">
        <v>56</v>
      </c>
      <c r="F578" t="s">
        <v>57</v>
      </c>
      <c r="G578" t="s">
        <v>225</v>
      </c>
      <c r="H578" t="s">
        <v>59</v>
      </c>
      <c r="I578" t="s">
        <v>60</v>
      </c>
      <c r="J578" t="s">
        <v>226</v>
      </c>
      <c r="K578" s="34">
        <v>1</v>
      </c>
      <c r="L578" s="34">
        <v>0</v>
      </c>
      <c r="M578" s="34">
        <v>1</v>
      </c>
      <c r="N578" s="35">
        <v>2.282</v>
      </c>
      <c r="O578" s="35">
        <v>0</v>
      </c>
      <c r="P578" s="35">
        <v>2.282</v>
      </c>
      <c r="Q578" s="35">
        <v>2.282</v>
      </c>
      <c r="R578" s="35">
        <v>-0.36512</v>
      </c>
      <c r="S578" s="35">
        <v>1.9168799999999999</v>
      </c>
      <c r="T578" s="36">
        <f t="shared" si="14"/>
        <v>0.34503839999999997</v>
      </c>
      <c r="U578" s="36">
        <f t="shared" si="15"/>
        <v>1.5718415999999999</v>
      </c>
    </row>
    <row r="579" spans="1:21" ht="13" customHeight="1">
      <c r="A579" t="s">
        <v>80</v>
      </c>
      <c r="B579" t="s">
        <v>241</v>
      </c>
      <c r="C579" t="s">
        <v>115</v>
      </c>
      <c r="D579" t="s">
        <v>116</v>
      </c>
      <c r="E579" t="s">
        <v>56</v>
      </c>
      <c r="F579" t="s">
        <v>84</v>
      </c>
      <c r="G579" t="s">
        <v>242</v>
      </c>
      <c r="H579" t="s">
        <v>59</v>
      </c>
      <c r="I579" t="s">
        <v>60</v>
      </c>
      <c r="K579" s="34">
        <v>1</v>
      </c>
      <c r="L579" s="34">
        <v>0</v>
      </c>
      <c r="M579" s="34">
        <v>1</v>
      </c>
      <c r="N579" s="35">
        <v>7.2926000000000002</v>
      </c>
      <c r="O579" s="35">
        <v>0</v>
      </c>
      <c r="P579" s="35">
        <v>7.2926000000000002</v>
      </c>
      <c r="Q579" s="35">
        <v>7.2926000000000002</v>
      </c>
      <c r="R579" s="35">
        <v>-1.1668160000000001</v>
      </c>
      <c r="S579" s="35">
        <v>6.1257840000000003</v>
      </c>
      <c r="T579" s="36">
        <f t="shared" si="14"/>
        <v>1.1026411199999999</v>
      </c>
      <c r="U579" s="36">
        <f t="shared" si="15"/>
        <v>5.02314288</v>
      </c>
    </row>
    <row r="580" spans="1:21" ht="13" customHeight="1">
      <c r="A580" t="s">
        <v>80</v>
      </c>
      <c r="B580" t="s">
        <v>241</v>
      </c>
      <c r="C580" t="s">
        <v>115</v>
      </c>
      <c r="D580" t="s">
        <v>116</v>
      </c>
      <c r="E580" t="s">
        <v>56</v>
      </c>
      <c r="F580" t="s">
        <v>84</v>
      </c>
      <c r="G580" t="s">
        <v>242</v>
      </c>
      <c r="H580" t="s">
        <v>59</v>
      </c>
      <c r="I580" t="s">
        <v>60</v>
      </c>
      <c r="K580" s="34">
        <v>1</v>
      </c>
      <c r="L580" s="34">
        <v>0</v>
      </c>
      <c r="M580" s="34">
        <v>1</v>
      </c>
      <c r="N580" s="35">
        <v>7.2926000000000002</v>
      </c>
      <c r="O580" s="35">
        <v>0</v>
      </c>
      <c r="P580" s="35">
        <v>7.2926000000000002</v>
      </c>
      <c r="Q580" s="35">
        <v>7.2926000000000002</v>
      </c>
      <c r="R580" s="35">
        <v>-1.1668160000000001</v>
      </c>
      <c r="S580" s="35">
        <v>6.1257840000000003</v>
      </c>
      <c r="T580" s="36">
        <f t="shared" si="14"/>
        <v>1.1026411199999999</v>
      </c>
      <c r="U580" s="36">
        <f t="shared" si="15"/>
        <v>5.02314288</v>
      </c>
    </row>
    <row r="581" spans="1:21" ht="13" customHeight="1">
      <c r="A581" t="s">
        <v>80</v>
      </c>
      <c r="B581" t="s">
        <v>241</v>
      </c>
      <c r="C581" t="s">
        <v>115</v>
      </c>
      <c r="D581" t="s">
        <v>116</v>
      </c>
      <c r="E581" t="s">
        <v>56</v>
      </c>
      <c r="F581" t="s">
        <v>84</v>
      </c>
      <c r="G581" t="s">
        <v>242</v>
      </c>
      <c r="H581" t="s">
        <v>59</v>
      </c>
      <c r="I581" t="s">
        <v>60</v>
      </c>
      <c r="K581" s="34">
        <v>1</v>
      </c>
      <c r="L581" s="34">
        <v>0</v>
      </c>
      <c r="M581" s="34">
        <v>1</v>
      </c>
      <c r="N581" s="35">
        <v>7.2942499999999999</v>
      </c>
      <c r="O581" s="35">
        <v>0</v>
      </c>
      <c r="P581" s="35">
        <v>7.2942499999999999</v>
      </c>
      <c r="Q581" s="35">
        <v>7.2942499999999999</v>
      </c>
      <c r="R581" s="35">
        <v>-1.1670799999999999</v>
      </c>
      <c r="S581" s="35">
        <v>6.1271699999999996</v>
      </c>
      <c r="T581" s="36">
        <f t="shared" si="14"/>
        <v>1.1028905999999998</v>
      </c>
      <c r="U581" s="36">
        <f t="shared" si="15"/>
        <v>5.0242793999999993</v>
      </c>
    </row>
    <row r="582" spans="1:21" ht="13" customHeight="1">
      <c r="A582" t="s">
        <v>80</v>
      </c>
      <c r="B582" t="s">
        <v>241</v>
      </c>
      <c r="C582" t="s">
        <v>115</v>
      </c>
      <c r="D582" t="s">
        <v>116</v>
      </c>
      <c r="E582" t="s">
        <v>56</v>
      </c>
      <c r="F582" t="s">
        <v>84</v>
      </c>
      <c r="G582" t="s">
        <v>242</v>
      </c>
      <c r="H582" t="s">
        <v>59</v>
      </c>
      <c r="I582" t="s">
        <v>60</v>
      </c>
      <c r="K582" s="34">
        <v>1</v>
      </c>
      <c r="L582" s="34">
        <v>0</v>
      </c>
      <c r="M582" s="34">
        <v>1</v>
      </c>
      <c r="N582" s="35">
        <v>7.2942499999999999</v>
      </c>
      <c r="O582" s="35">
        <v>0</v>
      </c>
      <c r="P582" s="35">
        <v>7.2942499999999999</v>
      </c>
      <c r="Q582" s="35">
        <v>7.2942499999999999</v>
      </c>
      <c r="R582" s="35">
        <v>-1.1670799999999999</v>
      </c>
      <c r="S582" s="35">
        <v>6.1271699999999996</v>
      </c>
      <c r="T582" s="36">
        <f t="shared" si="14"/>
        <v>1.1028905999999998</v>
      </c>
      <c r="U582" s="36">
        <f t="shared" si="15"/>
        <v>5.0242793999999993</v>
      </c>
    </row>
    <row r="583" spans="1:21" ht="13" customHeight="1">
      <c r="A583" t="s">
        <v>80</v>
      </c>
      <c r="B583" t="s">
        <v>224</v>
      </c>
      <c r="C583" t="s">
        <v>115</v>
      </c>
      <c r="D583" t="s">
        <v>189</v>
      </c>
      <c r="E583" t="s">
        <v>56</v>
      </c>
      <c r="F583" t="s">
        <v>57</v>
      </c>
      <c r="G583" t="s">
        <v>225</v>
      </c>
      <c r="H583" t="s">
        <v>59</v>
      </c>
      <c r="I583" t="s">
        <v>60</v>
      </c>
      <c r="K583" s="34">
        <v>1</v>
      </c>
      <c r="L583" s="34">
        <v>0</v>
      </c>
      <c r="M583" s="34">
        <v>1</v>
      </c>
      <c r="N583" s="35">
        <v>2.2765</v>
      </c>
      <c r="O583" s="35">
        <v>0</v>
      </c>
      <c r="P583" s="35">
        <v>2.2765</v>
      </c>
      <c r="Q583" s="35">
        <v>2.2765</v>
      </c>
      <c r="R583" s="35">
        <v>-0.36424000000000001</v>
      </c>
      <c r="S583" s="35">
        <v>1.9122600000000001</v>
      </c>
      <c r="T583" s="36">
        <f t="shared" si="14"/>
        <v>0.34420679999999998</v>
      </c>
      <c r="U583" s="36">
        <f t="shared" si="15"/>
        <v>1.5680532</v>
      </c>
    </row>
    <row r="584" spans="1:21" ht="13" customHeight="1">
      <c r="A584" t="s">
        <v>80</v>
      </c>
      <c r="B584" t="s">
        <v>188</v>
      </c>
      <c r="C584" t="s">
        <v>115</v>
      </c>
      <c r="D584" t="s">
        <v>189</v>
      </c>
      <c r="E584" t="s">
        <v>56</v>
      </c>
      <c r="F584" t="s">
        <v>84</v>
      </c>
      <c r="G584" t="s">
        <v>190</v>
      </c>
      <c r="H584" t="s">
        <v>59</v>
      </c>
      <c r="I584" t="s">
        <v>60</v>
      </c>
      <c r="K584" s="34">
        <v>1</v>
      </c>
      <c r="L584" s="34">
        <v>0</v>
      </c>
      <c r="M584" s="34">
        <v>1</v>
      </c>
      <c r="N584" s="35">
        <v>7.2942499999999999</v>
      </c>
      <c r="O584" s="35">
        <v>0</v>
      </c>
      <c r="P584" s="35">
        <v>7.2942499999999999</v>
      </c>
      <c r="Q584" s="35">
        <v>7.2942499999999999</v>
      </c>
      <c r="R584" s="35">
        <v>-1.1670799999999999</v>
      </c>
      <c r="S584" s="35">
        <v>6.1271699999999996</v>
      </c>
      <c r="T584" s="36">
        <f t="shared" si="14"/>
        <v>1.1028905999999998</v>
      </c>
      <c r="U584" s="36">
        <f t="shared" si="15"/>
        <v>5.0242793999999993</v>
      </c>
    </row>
    <row r="585" spans="1:21" ht="13" customHeight="1">
      <c r="A585" t="s">
        <v>80</v>
      </c>
      <c r="B585" t="s">
        <v>188</v>
      </c>
      <c r="C585" t="s">
        <v>115</v>
      </c>
      <c r="D585" t="s">
        <v>189</v>
      </c>
      <c r="E585" t="s">
        <v>56</v>
      </c>
      <c r="F585" t="s">
        <v>84</v>
      </c>
      <c r="G585" t="s">
        <v>190</v>
      </c>
      <c r="H585" t="s">
        <v>76</v>
      </c>
      <c r="I585" t="s">
        <v>60</v>
      </c>
      <c r="J585" t="s">
        <v>191</v>
      </c>
      <c r="K585" s="34">
        <v>1</v>
      </c>
      <c r="L585" s="34">
        <v>0</v>
      </c>
      <c r="M585" s="34">
        <v>1</v>
      </c>
      <c r="N585" s="35">
        <v>8.9499999999999993</v>
      </c>
      <c r="O585" s="35">
        <v>0</v>
      </c>
      <c r="P585" s="35">
        <v>8.9499999999999993</v>
      </c>
      <c r="Q585" s="35">
        <v>8.9499999999999993</v>
      </c>
      <c r="R585" s="35">
        <v>-1.4319999999999999</v>
      </c>
      <c r="S585" s="35">
        <v>7.5179999999999998</v>
      </c>
      <c r="T585" s="36">
        <f t="shared" si="14"/>
        <v>1.35324</v>
      </c>
      <c r="U585" s="36">
        <f t="shared" si="15"/>
        <v>6.1647599999999994</v>
      </c>
    </row>
    <row r="586" spans="1:21" ht="13" customHeight="1">
      <c r="A586" t="s">
        <v>80</v>
      </c>
      <c r="B586" t="s">
        <v>188</v>
      </c>
      <c r="C586" t="s">
        <v>115</v>
      </c>
      <c r="D586" t="s">
        <v>189</v>
      </c>
      <c r="E586" t="s">
        <v>56</v>
      </c>
      <c r="F586" t="s">
        <v>84</v>
      </c>
      <c r="G586" t="s">
        <v>190</v>
      </c>
      <c r="H586" t="s">
        <v>78</v>
      </c>
      <c r="I586" t="s">
        <v>60</v>
      </c>
      <c r="J586" t="s">
        <v>191</v>
      </c>
      <c r="K586" s="34">
        <v>1</v>
      </c>
      <c r="L586" s="34">
        <v>0</v>
      </c>
      <c r="M586" s="34">
        <v>1</v>
      </c>
      <c r="N586" s="35">
        <v>8.5</v>
      </c>
      <c r="O586" s="35">
        <v>0</v>
      </c>
      <c r="P586" s="35">
        <v>8.5</v>
      </c>
      <c r="Q586" s="35">
        <v>8.5</v>
      </c>
      <c r="R586" s="35">
        <v>-1.36</v>
      </c>
      <c r="S586" s="35">
        <v>7.14</v>
      </c>
      <c r="T586" s="36">
        <f t="shared" si="14"/>
        <v>1.2851999999999999</v>
      </c>
      <c r="U586" s="36">
        <f t="shared" si="15"/>
        <v>5.8548</v>
      </c>
    </row>
    <row r="587" spans="1:21" ht="13" customHeight="1">
      <c r="A587" t="s">
        <v>80</v>
      </c>
      <c r="B587" t="s">
        <v>346</v>
      </c>
      <c r="C587" t="s">
        <v>347</v>
      </c>
      <c r="D587" t="s">
        <v>348</v>
      </c>
      <c r="E587" t="s">
        <v>56</v>
      </c>
      <c r="F587" t="s">
        <v>84</v>
      </c>
      <c r="G587" t="s">
        <v>349</v>
      </c>
      <c r="H587" t="s">
        <v>350</v>
      </c>
      <c r="I587" t="s">
        <v>60</v>
      </c>
      <c r="K587" s="34">
        <v>2</v>
      </c>
      <c r="L587" s="34">
        <v>0</v>
      </c>
      <c r="M587" s="34">
        <v>2</v>
      </c>
      <c r="N587" s="35">
        <v>19.98</v>
      </c>
      <c r="O587" s="35">
        <v>0</v>
      </c>
      <c r="P587" s="35">
        <v>19.98</v>
      </c>
      <c r="Q587" s="35">
        <v>19.98</v>
      </c>
      <c r="R587" s="35">
        <v>-3.1968000000000001</v>
      </c>
      <c r="S587" s="35">
        <v>16.783200000000001</v>
      </c>
      <c r="T587" s="36">
        <f t="shared" si="14"/>
        <v>3.0209760000000001</v>
      </c>
      <c r="U587" s="36">
        <f t="shared" si="15"/>
        <v>13.762224</v>
      </c>
    </row>
    <row r="588" spans="1:21" ht="13" customHeight="1">
      <c r="A588" t="s">
        <v>80</v>
      </c>
      <c r="B588" t="s">
        <v>292</v>
      </c>
      <c r="C588" t="s">
        <v>157</v>
      </c>
      <c r="D588" t="s">
        <v>293</v>
      </c>
      <c r="E588" t="s">
        <v>294</v>
      </c>
      <c r="F588" t="s">
        <v>84</v>
      </c>
      <c r="G588" t="s">
        <v>295</v>
      </c>
      <c r="H588" t="s">
        <v>59</v>
      </c>
      <c r="I588" t="s">
        <v>60</v>
      </c>
      <c r="K588" s="34">
        <v>2</v>
      </c>
      <c r="L588" s="34">
        <v>0</v>
      </c>
      <c r="M588" s="34">
        <v>2</v>
      </c>
      <c r="N588" s="35">
        <v>13.855</v>
      </c>
      <c r="O588" s="35">
        <v>0</v>
      </c>
      <c r="P588" s="35">
        <v>13.855</v>
      </c>
      <c r="Q588" s="35">
        <v>13.855</v>
      </c>
      <c r="R588" s="35">
        <v>-2.2168000000000001</v>
      </c>
      <c r="S588" s="35">
        <v>11.638199999999999</v>
      </c>
      <c r="T588" s="36">
        <f t="shared" si="14"/>
        <v>2.0948759999999997</v>
      </c>
      <c r="U588" s="36">
        <f t="shared" si="15"/>
        <v>9.5433240000000001</v>
      </c>
    </row>
    <row r="589" spans="1:21" ht="13" customHeight="1">
      <c r="A589" t="s">
        <v>80</v>
      </c>
      <c r="B589" t="s">
        <v>161</v>
      </c>
      <c r="C589" t="s">
        <v>157</v>
      </c>
      <c r="D589" t="s">
        <v>158</v>
      </c>
      <c r="E589" t="s">
        <v>56</v>
      </c>
      <c r="F589" t="s">
        <v>84</v>
      </c>
      <c r="G589" t="s">
        <v>162</v>
      </c>
      <c r="H589" t="s">
        <v>312</v>
      </c>
      <c r="I589" t="s">
        <v>60</v>
      </c>
      <c r="J589" t="s">
        <v>163</v>
      </c>
      <c r="K589" s="34">
        <v>2</v>
      </c>
      <c r="L589" s="34">
        <v>0</v>
      </c>
      <c r="M589" s="34">
        <v>2</v>
      </c>
      <c r="N589" s="35">
        <v>19.98</v>
      </c>
      <c r="O589" s="35">
        <v>0</v>
      </c>
      <c r="P589" s="35">
        <v>19.98</v>
      </c>
      <c r="Q589" s="35">
        <v>19.98</v>
      </c>
      <c r="R589" s="35">
        <v>-3.1968000000000001</v>
      </c>
      <c r="S589" s="35">
        <v>16.783200000000001</v>
      </c>
      <c r="T589" s="36">
        <f t="shared" si="14"/>
        <v>3.0209760000000001</v>
      </c>
      <c r="U589" s="36">
        <f t="shared" si="15"/>
        <v>13.762224</v>
      </c>
    </row>
    <row r="590" spans="1:21" ht="13" customHeight="1">
      <c r="A590" t="s">
        <v>80</v>
      </c>
      <c r="B590" t="s">
        <v>161</v>
      </c>
      <c r="C590" t="s">
        <v>157</v>
      </c>
      <c r="D590" t="s">
        <v>158</v>
      </c>
      <c r="E590" t="s">
        <v>56</v>
      </c>
      <c r="F590" t="s">
        <v>84</v>
      </c>
      <c r="G590" t="s">
        <v>162</v>
      </c>
      <c r="H590" t="s">
        <v>312</v>
      </c>
      <c r="I590" t="s">
        <v>60</v>
      </c>
      <c r="K590" s="34">
        <v>2</v>
      </c>
      <c r="L590" s="34">
        <v>0</v>
      </c>
      <c r="M590" s="34">
        <v>2</v>
      </c>
      <c r="N590" s="35">
        <v>19.98</v>
      </c>
      <c r="O590" s="35">
        <v>0</v>
      </c>
      <c r="P590" s="35">
        <v>19.98</v>
      </c>
      <c r="Q590" s="35">
        <v>19.98</v>
      </c>
      <c r="R590" s="35">
        <v>-3.1968000000000001</v>
      </c>
      <c r="S590" s="35">
        <v>16.783200000000001</v>
      </c>
      <c r="T590" s="36">
        <f t="shared" si="14"/>
        <v>3.0209760000000001</v>
      </c>
      <c r="U590" s="36">
        <f t="shared" si="15"/>
        <v>13.762224</v>
      </c>
    </row>
    <row r="591" spans="1:21" ht="13" customHeight="1">
      <c r="A591" t="s">
        <v>80</v>
      </c>
      <c r="B591" t="s">
        <v>156</v>
      </c>
      <c r="C591" t="s">
        <v>157</v>
      </c>
      <c r="D591" t="s">
        <v>158</v>
      </c>
      <c r="E591" t="s">
        <v>56</v>
      </c>
      <c r="F591" t="s">
        <v>57</v>
      </c>
      <c r="G591" t="s">
        <v>159</v>
      </c>
      <c r="H591" t="s">
        <v>327</v>
      </c>
      <c r="I591" t="s">
        <v>328</v>
      </c>
      <c r="J591" t="s">
        <v>160</v>
      </c>
      <c r="K591" s="34">
        <v>2</v>
      </c>
      <c r="L591" s="34">
        <v>0</v>
      </c>
      <c r="M591" s="34">
        <v>2</v>
      </c>
      <c r="N591" s="35">
        <v>9.7799999999999994</v>
      </c>
      <c r="O591" s="35">
        <v>0</v>
      </c>
      <c r="P591" s="35">
        <v>9.7799999999999994</v>
      </c>
      <c r="Q591" s="35">
        <v>9.7799999999999994</v>
      </c>
      <c r="R591" s="35">
        <v>-1.5648</v>
      </c>
      <c r="S591" s="35">
        <v>8.2151999999999994</v>
      </c>
      <c r="T591" s="36">
        <f t="shared" si="14"/>
        <v>1.4787359999999998</v>
      </c>
      <c r="U591" s="36">
        <f t="shared" si="15"/>
        <v>6.7364639999999998</v>
      </c>
    </row>
    <row r="592" spans="1:21" ht="13" customHeight="1">
      <c r="A592" t="s">
        <v>80</v>
      </c>
      <c r="B592" t="s">
        <v>161</v>
      </c>
      <c r="C592" t="s">
        <v>157</v>
      </c>
      <c r="D592" t="s">
        <v>158</v>
      </c>
      <c r="E592" t="s">
        <v>56</v>
      </c>
      <c r="F592" t="s">
        <v>84</v>
      </c>
      <c r="G592" t="s">
        <v>162</v>
      </c>
      <c r="H592" t="s">
        <v>327</v>
      </c>
      <c r="I592" t="s">
        <v>328</v>
      </c>
      <c r="J592" t="s">
        <v>163</v>
      </c>
      <c r="K592" s="34">
        <v>2</v>
      </c>
      <c r="L592" s="34">
        <v>0</v>
      </c>
      <c r="M592" s="34">
        <v>2</v>
      </c>
      <c r="N592" s="35">
        <v>16.98</v>
      </c>
      <c r="O592" s="35">
        <v>0</v>
      </c>
      <c r="P592" s="35">
        <v>16.98</v>
      </c>
      <c r="Q592" s="35">
        <v>16.98</v>
      </c>
      <c r="R592" s="35">
        <v>-2.7168000000000001</v>
      </c>
      <c r="S592" s="35">
        <v>14.263199999999999</v>
      </c>
      <c r="T592" s="36">
        <f t="shared" si="14"/>
        <v>2.5673759999999999</v>
      </c>
      <c r="U592" s="36">
        <f t="shared" si="15"/>
        <v>11.695824</v>
      </c>
    </row>
    <row r="593" spans="1:21" ht="13" customHeight="1">
      <c r="A593" t="s">
        <v>80</v>
      </c>
      <c r="B593" t="s">
        <v>161</v>
      </c>
      <c r="C593" t="s">
        <v>157</v>
      </c>
      <c r="D593" t="s">
        <v>158</v>
      </c>
      <c r="E593" t="s">
        <v>56</v>
      </c>
      <c r="F593" t="s">
        <v>84</v>
      </c>
      <c r="G593" t="s">
        <v>162</v>
      </c>
      <c r="H593" t="s">
        <v>357</v>
      </c>
      <c r="I593" t="s">
        <v>60</v>
      </c>
      <c r="K593" s="34">
        <v>2</v>
      </c>
      <c r="L593" s="34">
        <v>0</v>
      </c>
      <c r="M593" s="34">
        <v>2</v>
      </c>
      <c r="N593" s="35">
        <v>19.98</v>
      </c>
      <c r="O593" s="35">
        <v>0</v>
      </c>
      <c r="P593" s="35">
        <v>19.98</v>
      </c>
      <c r="Q593" s="35">
        <v>19.98</v>
      </c>
      <c r="R593" s="35">
        <v>-3.1968000000000001</v>
      </c>
      <c r="S593" s="35">
        <v>16.783200000000001</v>
      </c>
      <c r="T593" s="36">
        <f t="shared" si="14"/>
        <v>3.0209760000000001</v>
      </c>
      <c r="U593" s="36">
        <f t="shared" si="15"/>
        <v>13.762224</v>
      </c>
    </row>
    <row r="594" spans="1:21" ht="13" customHeight="1">
      <c r="A594" t="s">
        <v>80</v>
      </c>
      <c r="B594" t="s">
        <v>161</v>
      </c>
      <c r="C594" t="s">
        <v>157</v>
      </c>
      <c r="D594" t="s">
        <v>158</v>
      </c>
      <c r="E594" t="s">
        <v>56</v>
      </c>
      <c r="F594" t="s">
        <v>84</v>
      </c>
      <c r="G594" t="s">
        <v>162</v>
      </c>
      <c r="H594" t="s">
        <v>365</v>
      </c>
      <c r="I594" t="s">
        <v>60</v>
      </c>
      <c r="K594" s="34">
        <v>2</v>
      </c>
      <c r="L594" s="34">
        <v>0</v>
      </c>
      <c r="M594" s="34">
        <v>2</v>
      </c>
      <c r="N594" s="35">
        <v>16.983000000000001</v>
      </c>
      <c r="O594" s="35">
        <v>0</v>
      </c>
      <c r="P594" s="35">
        <v>16.983000000000001</v>
      </c>
      <c r="Q594" s="35">
        <v>16.983000000000001</v>
      </c>
      <c r="R594" s="35">
        <v>-2.7172800000000001</v>
      </c>
      <c r="S594" s="35">
        <v>14.26572</v>
      </c>
      <c r="T594" s="36">
        <f t="shared" si="14"/>
        <v>2.5678296</v>
      </c>
      <c r="U594" s="36">
        <f t="shared" si="15"/>
        <v>11.6978904</v>
      </c>
    </row>
    <row r="595" spans="1:21" ht="13" customHeight="1">
      <c r="A595" t="s">
        <v>80</v>
      </c>
      <c r="B595" t="s">
        <v>161</v>
      </c>
      <c r="C595" t="s">
        <v>157</v>
      </c>
      <c r="D595" t="s">
        <v>158</v>
      </c>
      <c r="E595" t="s">
        <v>56</v>
      </c>
      <c r="F595" t="s">
        <v>84</v>
      </c>
      <c r="G595" t="s">
        <v>162</v>
      </c>
      <c r="H595" t="s">
        <v>367</v>
      </c>
      <c r="I595" t="s">
        <v>60</v>
      </c>
      <c r="K595" s="34">
        <v>2</v>
      </c>
      <c r="L595" s="34">
        <v>0</v>
      </c>
      <c r="M595" s="34">
        <v>2</v>
      </c>
      <c r="N595" s="35">
        <v>17.986000000000001</v>
      </c>
      <c r="O595" s="35">
        <v>0</v>
      </c>
      <c r="P595" s="35">
        <v>17.986000000000001</v>
      </c>
      <c r="Q595" s="35">
        <v>17.986000000000001</v>
      </c>
      <c r="R595" s="35">
        <v>-2.8777599999999999</v>
      </c>
      <c r="S595" s="35">
        <v>15.10824</v>
      </c>
      <c r="T595" s="36">
        <f t="shared" si="14"/>
        <v>2.7194832</v>
      </c>
      <c r="U595" s="36">
        <f t="shared" si="15"/>
        <v>12.388756799999999</v>
      </c>
    </row>
    <row r="596" spans="1:21" ht="13" customHeight="1">
      <c r="A596" t="s">
        <v>80</v>
      </c>
      <c r="B596" t="s">
        <v>161</v>
      </c>
      <c r="C596" t="s">
        <v>157</v>
      </c>
      <c r="D596" t="s">
        <v>158</v>
      </c>
      <c r="E596" t="s">
        <v>56</v>
      </c>
      <c r="F596" t="s">
        <v>84</v>
      </c>
      <c r="G596" t="s">
        <v>162</v>
      </c>
      <c r="H596" t="s">
        <v>367</v>
      </c>
      <c r="I596" t="s">
        <v>60</v>
      </c>
      <c r="K596" s="34">
        <v>2</v>
      </c>
      <c r="L596" s="34">
        <v>0</v>
      </c>
      <c r="M596" s="34">
        <v>2</v>
      </c>
      <c r="N596" s="35">
        <v>17.986000000000001</v>
      </c>
      <c r="O596" s="35">
        <v>0</v>
      </c>
      <c r="P596" s="35">
        <v>17.986000000000001</v>
      </c>
      <c r="Q596" s="35">
        <v>17.986000000000001</v>
      </c>
      <c r="R596" s="35">
        <v>-2.8777599999999999</v>
      </c>
      <c r="S596" s="35">
        <v>15.10824</v>
      </c>
      <c r="T596" s="36">
        <f t="shared" si="14"/>
        <v>2.7194832</v>
      </c>
      <c r="U596" s="36">
        <f t="shared" si="15"/>
        <v>12.388756799999999</v>
      </c>
    </row>
    <row r="597" spans="1:21" ht="13" customHeight="1">
      <c r="A597" t="s">
        <v>80</v>
      </c>
      <c r="B597" t="s">
        <v>161</v>
      </c>
      <c r="C597" t="s">
        <v>157</v>
      </c>
      <c r="D597" t="s">
        <v>158</v>
      </c>
      <c r="E597" t="s">
        <v>56</v>
      </c>
      <c r="F597" t="s">
        <v>84</v>
      </c>
      <c r="G597" t="s">
        <v>162</v>
      </c>
      <c r="H597" t="s">
        <v>373</v>
      </c>
      <c r="I597" t="s">
        <v>60</v>
      </c>
      <c r="K597" s="34">
        <v>2</v>
      </c>
      <c r="L597" s="34">
        <v>0</v>
      </c>
      <c r="M597" s="34">
        <v>2</v>
      </c>
      <c r="N597" s="35">
        <v>19.98</v>
      </c>
      <c r="O597" s="35">
        <v>0</v>
      </c>
      <c r="P597" s="35">
        <v>19.98</v>
      </c>
      <c r="Q597" s="35">
        <v>19.98</v>
      </c>
      <c r="R597" s="35">
        <v>-3.1968000000000001</v>
      </c>
      <c r="S597" s="35">
        <v>16.783200000000001</v>
      </c>
      <c r="T597" s="36">
        <f t="shared" si="14"/>
        <v>3.0209760000000001</v>
      </c>
      <c r="U597" s="36">
        <f t="shared" si="15"/>
        <v>13.762224</v>
      </c>
    </row>
    <row r="598" spans="1:21" ht="13" customHeight="1">
      <c r="A598" t="s">
        <v>80</v>
      </c>
      <c r="B598" t="s">
        <v>81</v>
      </c>
      <c r="C598" t="s">
        <v>82</v>
      </c>
      <c r="D598" t="s">
        <v>83</v>
      </c>
      <c r="E598" t="s">
        <v>56</v>
      </c>
      <c r="F598" t="s">
        <v>84</v>
      </c>
      <c r="G598" t="s">
        <v>85</v>
      </c>
      <c r="H598" t="s">
        <v>59</v>
      </c>
      <c r="I598" t="s">
        <v>60</v>
      </c>
      <c r="J598" t="s">
        <v>86</v>
      </c>
      <c r="K598" s="34">
        <v>2</v>
      </c>
      <c r="L598" s="34">
        <v>0</v>
      </c>
      <c r="M598" s="34">
        <v>2</v>
      </c>
      <c r="N598" s="35">
        <v>14.5852</v>
      </c>
      <c r="O598" s="35">
        <v>0</v>
      </c>
      <c r="P598" s="35">
        <v>14.5852</v>
      </c>
      <c r="Q598" s="35">
        <v>14.5852</v>
      </c>
      <c r="R598" s="35">
        <v>-2.3336320000000002</v>
      </c>
      <c r="S598" s="35">
        <v>12.251568000000001</v>
      </c>
      <c r="T598" s="36">
        <f t="shared" si="14"/>
        <v>2.2052822399999998</v>
      </c>
      <c r="U598" s="36">
        <f t="shared" si="15"/>
        <v>10.04628576</v>
      </c>
    </row>
    <row r="599" spans="1:21" ht="13" customHeight="1">
      <c r="A599" t="s">
        <v>80</v>
      </c>
      <c r="B599" t="s">
        <v>227</v>
      </c>
      <c r="C599" t="s">
        <v>82</v>
      </c>
      <c r="D599" t="s">
        <v>83</v>
      </c>
      <c r="E599" t="s">
        <v>56</v>
      </c>
      <c r="F599" t="s">
        <v>57</v>
      </c>
      <c r="G599" t="s">
        <v>228</v>
      </c>
      <c r="H599" t="s">
        <v>59</v>
      </c>
      <c r="I599" t="s">
        <v>60</v>
      </c>
      <c r="K599" s="34">
        <v>2</v>
      </c>
      <c r="L599" s="34">
        <v>0</v>
      </c>
      <c r="M599" s="34">
        <v>2</v>
      </c>
      <c r="N599" s="35">
        <v>4.4824999999999999</v>
      </c>
      <c r="O599" s="35">
        <v>0</v>
      </c>
      <c r="P599" s="35">
        <v>4.4824999999999999</v>
      </c>
      <c r="Q599" s="35">
        <v>4.4824999999999999</v>
      </c>
      <c r="R599" s="35">
        <v>-0.71719999999999995</v>
      </c>
      <c r="S599" s="35">
        <v>3.7652999999999999</v>
      </c>
      <c r="T599" s="36">
        <f t="shared" si="14"/>
        <v>0.67775399999999997</v>
      </c>
      <c r="U599" s="36">
        <f t="shared" si="15"/>
        <v>3.0875459999999997</v>
      </c>
    </row>
    <row r="600" spans="1:21" ht="13" customHeight="1">
      <c r="A600" t="s">
        <v>456</v>
      </c>
      <c r="B600" t="s">
        <v>500</v>
      </c>
      <c r="C600" t="s">
        <v>215</v>
      </c>
      <c r="D600" t="s">
        <v>501</v>
      </c>
      <c r="E600" t="s">
        <v>56</v>
      </c>
      <c r="F600" t="s">
        <v>57</v>
      </c>
      <c r="G600" t="s">
        <v>502</v>
      </c>
      <c r="H600" t="s">
        <v>59</v>
      </c>
      <c r="I600" t="s">
        <v>60</v>
      </c>
      <c r="K600" s="34">
        <v>2</v>
      </c>
      <c r="L600" s="34">
        <v>0</v>
      </c>
      <c r="M600" s="34">
        <v>2</v>
      </c>
      <c r="N600" s="35">
        <v>4.5529999999999999</v>
      </c>
      <c r="O600" s="35">
        <v>0</v>
      </c>
      <c r="P600" s="35">
        <v>4.5529999999999999</v>
      </c>
      <c r="Q600" s="35">
        <v>4.5529999999999999</v>
      </c>
      <c r="R600" s="35">
        <v>-0.63741999999999999</v>
      </c>
      <c r="S600" s="35">
        <v>3.9155799999999998</v>
      </c>
      <c r="T600" s="36">
        <f t="shared" si="14"/>
        <v>0.7048044</v>
      </c>
      <c r="U600" s="36">
        <f t="shared" si="15"/>
        <v>3.2107755999999998</v>
      </c>
    </row>
    <row r="601" spans="1:21" ht="13" customHeight="1">
      <c r="A601" t="s">
        <v>80</v>
      </c>
      <c r="B601" t="s">
        <v>322</v>
      </c>
      <c r="C601" t="s">
        <v>323</v>
      </c>
      <c r="D601" t="s">
        <v>324</v>
      </c>
      <c r="E601" t="s">
        <v>56</v>
      </c>
      <c r="F601" t="s">
        <v>84</v>
      </c>
      <c r="G601" t="s">
        <v>325</v>
      </c>
      <c r="H601" t="s">
        <v>326</v>
      </c>
      <c r="I601" t="s">
        <v>60</v>
      </c>
      <c r="K601" s="34">
        <v>2</v>
      </c>
      <c r="L601" s="34">
        <v>0</v>
      </c>
      <c r="M601" s="34">
        <v>2</v>
      </c>
      <c r="N601" s="35">
        <v>16.983000000000001</v>
      </c>
      <c r="O601" s="35">
        <v>0</v>
      </c>
      <c r="P601" s="35">
        <v>16.983000000000001</v>
      </c>
      <c r="Q601" s="35">
        <v>16.983000000000001</v>
      </c>
      <c r="R601" s="35">
        <v>-2.7172800000000001</v>
      </c>
      <c r="S601" s="35">
        <v>14.26572</v>
      </c>
      <c r="T601" s="36">
        <f t="shared" si="14"/>
        <v>2.5678296</v>
      </c>
      <c r="U601" s="36">
        <f t="shared" si="15"/>
        <v>11.6978904</v>
      </c>
    </row>
    <row r="602" spans="1:21" ht="13" customHeight="1">
      <c r="A602" t="s">
        <v>80</v>
      </c>
      <c r="B602" t="s">
        <v>336</v>
      </c>
      <c r="C602" t="s">
        <v>323</v>
      </c>
      <c r="D602" t="s">
        <v>324</v>
      </c>
      <c r="E602" t="s">
        <v>56</v>
      </c>
      <c r="F602" t="s">
        <v>57</v>
      </c>
      <c r="G602" t="s">
        <v>337</v>
      </c>
      <c r="H602" t="s">
        <v>76</v>
      </c>
      <c r="I602" t="s">
        <v>60</v>
      </c>
      <c r="K602" s="34">
        <v>2</v>
      </c>
      <c r="L602" s="34">
        <v>0</v>
      </c>
      <c r="M602" s="34">
        <v>2</v>
      </c>
      <c r="N602" s="35">
        <v>13.98</v>
      </c>
      <c r="O602" s="35">
        <v>0</v>
      </c>
      <c r="P602" s="35">
        <v>13.98</v>
      </c>
      <c r="Q602" s="35">
        <v>13.98</v>
      </c>
      <c r="R602" s="35">
        <v>-2.2368000000000001</v>
      </c>
      <c r="S602" s="35">
        <v>11.7432</v>
      </c>
      <c r="T602" s="36">
        <f t="shared" si="14"/>
        <v>2.1137760000000001</v>
      </c>
      <c r="U602" s="36">
        <f t="shared" si="15"/>
        <v>9.6294240000000002</v>
      </c>
    </row>
    <row r="603" spans="1:21" ht="13" customHeight="1">
      <c r="A603" t="s">
        <v>80</v>
      </c>
      <c r="B603" t="s">
        <v>200</v>
      </c>
      <c r="C603" t="s">
        <v>143</v>
      </c>
      <c r="D603" t="s">
        <v>201</v>
      </c>
      <c r="E603" t="s">
        <v>56</v>
      </c>
      <c r="F603" t="s">
        <v>57</v>
      </c>
      <c r="G603" t="s">
        <v>202</v>
      </c>
      <c r="H603" t="s">
        <v>59</v>
      </c>
      <c r="I603" t="s">
        <v>60</v>
      </c>
      <c r="K603" s="34">
        <v>2</v>
      </c>
      <c r="L603" s="34">
        <v>0</v>
      </c>
      <c r="M603" s="34">
        <v>2</v>
      </c>
      <c r="N603" s="35">
        <v>11.393700000000001</v>
      </c>
      <c r="O603" s="35">
        <v>0</v>
      </c>
      <c r="P603" s="35">
        <v>11.393700000000001</v>
      </c>
      <c r="Q603" s="35">
        <v>11.393700000000001</v>
      </c>
      <c r="R603" s="35">
        <v>-1.8229919999999999</v>
      </c>
      <c r="S603" s="35">
        <v>9.5707079999999998</v>
      </c>
      <c r="T603" s="36">
        <f t="shared" si="14"/>
        <v>1.7227274399999999</v>
      </c>
      <c r="U603" s="36">
        <f t="shared" si="15"/>
        <v>7.8479805599999999</v>
      </c>
    </row>
    <row r="604" spans="1:21" ht="13" customHeight="1">
      <c r="A604" t="s">
        <v>80</v>
      </c>
      <c r="B604" t="s">
        <v>200</v>
      </c>
      <c r="C604" t="s">
        <v>143</v>
      </c>
      <c r="D604" t="s">
        <v>201</v>
      </c>
      <c r="E604" t="s">
        <v>56</v>
      </c>
      <c r="F604" t="s">
        <v>57</v>
      </c>
      <c r="G604" t="s">
        <v>202</v>
      </c>
      <c r="H604" t="s">
        <v>59</v>
      </c>
      <c r="I604" t="s">
        <v>60</v>
      </c>
      <c r="K604" s="34">
        <v>2</v>
      </c>
      <c r="L604" s="34">
        <v>0</v>
      </c>
      <c r="M604" s="34">
        <v>2</v>
      </c>
      <c r="N604" s="35">
        <v>11.393700000000001</v>
      </c>
      <c r="O604" s="35">
        <v>0</v>
      </c>
      <c r="P604" s="35">
        <v>11.393700000000001</v>
      </c>
      <c r="Q604" s="35">
        <v>11.393700000000001</v>
      </c>
      <c r="R604" s="35">
        <v>-1.595118</v>
      </c>
      <c r="S604" s="35">
        <v>9.7985819999999997</v>
      </c>
      <c r="T604" s="36">
        <f t="shared" si="14"/>
        <v>1.7637447599999998</v>
      </c>
      <c r="U604" s="36">
        <f t="shared" si="15"/>
        <v>8.0348372399999999</v>
      </c>
    </row>
    <row r="605" spans="1:21" ht="13" customHeight="1">
      <c r="A605" t="s">
        <v>405</v>
      </c>
      <c r="B605" t="s">
        <v>442</v>
      </c>
      <c r="C605" t="s">
        <v>96</v>
      </c>
      <c r="D605" t="s">
        <v>412</v>
      </c>
      <c r="E605" t="s">
        <v>56</v>
      </c>
      <c r="F605" t="s">
        <v>84</v>
      </c>
      <c r="G605" t="s">
        <v>443</v>
      </c>
      <c r="H605" t="s">
        <v>365</v>
      </c>
      <c r="I605" t="s">
        <v>60</v>
      </c>
      <c r="K605" s="34">
        <v>2</v>
      </c>
      <c r="L605" s="34">
        <v>0</v>
      </c>
      <c r="M605" s="34">
        <v>2</v>
      </c>
      <c r="N605" s="35">
        <v>15.215</v>
      </c>
      <c r="O605" s="35">
        <v>0</v>
      </c>
      <c r="P605" s="35">
        <v>15.215</v>
      </c>
      <c r="Q605" s="35">
        <v>15.215</v>
      </c>
      <c r="R605" s="35">
        <v>-2.4344000000000001</v>
      </c>
      <c r="S605" s="35">
        <v>12.7806</v>
      </c>
      <c r="T605" s="36">
        <f t="shared" si="14"/>
        <v>2.3005079999999998</v>
      </c>
      <c r="U605" s="36">
        <f t="shared" si="15"/>
        <v>10.480091999999999</v>
      </c>
    </row>
    <row r="606" spans="1:21" ht="13" customHeight="1">
      <c r="A606" t="s">
        <v>507</v>
      </c>
      <c r="B606" t="s">
        <v>508</v>
      </c>
      <c r="C606" t="s">
        <v>509</v>
      </c>
      <c r="D606" t="s">
        <v>510</v>
      </c>
      <c r="E606" t="s">
        <v>56</v>
      </c>
      <c r="F606" t="s">
        <v>57</v>
      </c>
      <c r="G606" t="s">
        <v>511</v>
      </c>
      <c r="H606" t="s">
        <v>59</v>
      </c>
      <c r="I606" t="s">
        <v>60</v>
      </c>
      <c r="J606" t="s">
        <v>512</v>
      </c>
      <c r="K606" s="34">
        <v>2</v>
      </c>
      <c r="L606" s="34">
        <v>0</v>
      </c>
      <c r="M606" s="34">
        <v>2</v>
      </c>
      <c r="N606" s="35">
        <v>5.6989999999999998</v>
      </c>
      <c r="O606" s="35">
        <v>0</v>
      </c>
      <c r="P606" s="35">
        <v>5.6989999999999998</v>
      </c>
      <c r="Q606" s="35">
        <v>5.6989999999999998</v>
      </c>
      <c r="R606" s="35">
        <v>-0.91183999999999998</v>
      </c>
      <c r="S606" s="35">
        <v>4.7871600000000001</v>
      </c>
      <c r="T606" s="36">
        <f t="shared" si="14"/>
        <v>0.86168880000000003</v>
      </c>
      <c r="U606" s="36">
        <f t="shared" si="15"/>
        <v>3.9254712</v>
      </c>
    </row>
    <row r="607" spans="1:21" ht="13" customHeight="1">
      <c r="A607" t="s">
        <v>80</v>
      </c>
      <c r="B607" t="s">
        <v>394</v>
      </c>
      <c r="C607" t="s">
        <v>193</v>
      </c>
      <c r="D607" t="s">
        <v>395</v>
      </c>
      <c r="E607" t="s">
        <v>56</v>
      </c>
      <c r="F607" t="s">
        <v>84</v>
      </c>
      <c r="G607" t="s">
        <v>396</v>
      </c>
      <c r="H607" t="s">
        <v>397</v>
      </c>
      <c r="I607" t="s">
        <v>60</v>
      </c>
      <c r="K607" s="34">
        <v>2</v>
      </c>
      <c r="L607" s="34">
        <v>0</v>
      </c>
      <c r="M607" s="34">
        <v>2</v>
      </c>
      <c r="N607" s="35">
        <v>15.215</v>
      </c>
      <c r="O607" s="35">
        <v>0</v>
      </c>
      <c r="P607" s="35">
        <v>15.215</v>
      </c>
      <c r="Q607" s="35">
        <v>15.215</v>
      </c>
      <c r="R607" s="35">
        <v>-2.4344000000000001</v>
      </c>
      <c r="S607" s="35">
        <v>12.7806</v>
      </c>
      <c r="T607" s="36">
        <f t="shared" si="14"/>
        <v>2.3005079999999998</v>
      </c>
      <c r="U607" s="36">
        <f t="shared" si="15"/>
        <v>10.480091999999999</v>
      </c>
    </row>
    <row r="608" spans="1:21" ht="13" customHeight="1">
      <c r="A608" t="s">
        <v>80</v>
      </c>
      <c r="B608" t="s">
        <v>258</v>
      </c>
      <c r="C608" t="s">
        <v>205</v>
      </c>
      <c r="D608" t="s">
        <v>259</v>
      </c>
      <c r="E608" t="s">
        <v>56</v>
      </c>
      <c r="F608" t="s">
        <v>57</v>
      </c>
      <c r="G608" t="s">
        <v>260</v>
      </c>
      <c r="H608" t="s">
        <v>59</v>
      </c>
      <c r="I608" t="s">
        <v>60</v>
      </c>
      <c r="K608" s="34">
        <v>2</v>
      </c>
      <c r="L608" s="34">
        <v>0</v>
      </c>
      <c r="M608" s="34">
        <v>2</v>
      </c>
      <c r="N608" s="35">
        <v>11.3285</v>
      </c>
      <c r="O608" s="35">
        <v>0</v>
      </c>
      <c r="P608" s="35">
        <v>11.3285</v>
      </c>
      <c r="Q608" s="35">
        <v>11.3285</v>
      </c>
      <c r="R608" s="35">
        <v>-1.8125599999999999</v>
      </c>
      <c r="S608" s="35">
        <v>9.5159400000000005</v>
      </c>
      <c r="T608" s="36">
        <f t="shared" si="14"/>
        <v>1.7128692000000001</v>
      </c>
      <c r="U608" s="36">
        <f t="shared" si="15"/>
        <v>7.8030708000000004</v>
      </c>
    </row>
    <row r="609" spans="1:21" ht="13" customHeight="1">
      <c r="A609" t="s">
        <v>80</v>
      </c>
      <c r="B609" t="s">
        <v>307</v>
      </c>
      <c r="C609" t="s">
        <v>205</v>
      </c>
      <c r="D609" t="s">
        <v>206</v>
      </c>
      <c r="E609" t="s">
        <v>56</v>
      </c>
      <c r="F609" t="s">
        <v>84</v>
      </c>
      <c r="G609" t="s">
        <v>308</v>
      </c>
      <c r="H609" t="s">
        <v>59</v>
      </c>
      <c r="I609" t="s">
        <v>60</v>
      </c>
      <c r="K609" s="34">
        <v>2</v>
      </c>
      <c r="L609" s="34">
        <v>0</v>
      </c>
      <c r="M609" s="34">
        <v>2</v>
      </c>
      <c r="N609" s="35">
        <v>14.5885</v>
      </c>
      <c r="O609" s="35">
        <v>0</v>
      </c>
      <c r="P609" s="35">
        <v>14.5885</v>
      </c>
      <c r="Q609" s="35">
        <v>14.5885</v>
      </c>
      <c r="R609" s="35">
        <v>-2.3341599999999998</v>
      </c>
      <c r="S609" s="35">
        <v>12.254339999999999</v>
      </c>
      <c r="T609" s="36">
        <f t="shared" si="14"/>
        <v>2.2057811999999997</v>
      </c>
      <c r="U609" s="36">
        <f t="shared" si="15"/>
        <v>10.048558799999999</v>
      </c>
    </row>
    <row r="610" spans="1:21" ht="13" customHeight="1">
      <c r="A610" t="s">
        <v>80</v>
      </c>
      <c r="B610" t="s">
        <v>284</v>
      </c>
      <c r="C610" t="s">
        <v>88</v>
      </c>
      <c r="D610" t="s">
        <v>153</v>
      </c>
      <c r="E610" t="s">
        <v>56</v>
      </c>
      <c r="F610" t="s">
        <v>57</v>
      </c>
      <c r="G610" t="s">
        <v>285</v>
      </c>
      <c r="H610" t="s">
        <v>59</v>
      </c>
      <c r="I610" t="s">
        <v>60</v>
      </c>
      <c r="K610" s="34">
        <v>2</v>
      </c>
      <c r="L610" s="34">
        <v>0</v>
      </c>
      <c r="M610" s="34">
        <v>2</v>
      </c>
      <c r="N610" s="35">
        <v>11.393700000000001</v>
      </c>
      <c r="O610" s="35">
        <v>0</v>
      </c>
      <c r="P610" s="35">
        <v>11.393700000000001</v>
      </c>
      <c r="Q610" s="35">
        <v>11.393700000000001</v>
      </c>
      <c r="R610" s="35">
        <v>-1.8229919999999999</v>
      </c>
      <c r="S610" s="35">
        <v>9.5707079999999998</v>
      </c>
      <c r="T610" s="36">
        <f t="shared" si="14"/>
        <v>1.7227274399999999</v>
      </c>
      <c r="U610" s="36">
        <f t="shared" si="15"/>
        <v>7.8479805599999999</v>
      </c>
    </row>
    <row r="611" spans="1:21" ht="13" customHeight="1">
      <c r="A611" t="s">
        <v>80</v>
      </c>
      <c r="B611" t="s">
        <v>164</v>
      </c>
      <c r="C611" t="s">
        <v>88</v>
      </c>
      <c r="D611" t="s">
        <v>165</v>
      </c>
      <c r="E611" t="s">
        <v>56</v>
      </c>
      <c r="F611" t="s">
        <v>57</v>
      </c>
      <c r="G611" t="s">
        <v>166</v>
      </c>
      <c r="H611" t="s">
        <v>59</v>
      </c>
      <c r="I611" t="s">
        <v>60</v>
      </c>
      <c r="K611" s="34">
        <v>2</v>
      </c>
      <c r="L611" s="34">
        <v>0</v>
      </c>
      <c r="M611" s="34">
        <v>2</v>
      </c>
      <c r="N611" s="35">
        <v>11.393700000000001</v>
      </c>
      <c r="O611" s="35">
        <v>0</v>
      </c>
      <c r="P611" s="35">
        <v>11.393700000000001</v>
      </c>
      <c r="Q611" s="35">
        <v>11.393700000000001</v>
      </c>
      <c r="R611" s="35">
        <v>-1.8229919999999999</v>
      </c>
      <c r="S611" s="35">
        <v>9.5707079999999998</v>
      </c>
      <c r="T611" s="36">
        <f t="shared" si="14"/>
        <v>1.7227274399999999</v>
      </c>
      <c r="U611" s="36">
        <f t="shared" si="15"/>
        <v>7.8479805599999999</v>
      </c>
    </row>
    <row r="612" spans="1:21" ht="13" customHeight="1">
      <c r="A612" t="s">
        <v>80</v>
      </c>
      <c r="B612" t="s">
        <v>175</v>
      </c>
      <c r="C612" t="s">
        <v>88</v>
      </c>
      <c r="D612" t="s">
        <v>172</v>
      </c>
      <c r="E612" t="s">
        <v>56</v>
      </c>
      <c r="F612" t="s">
        <v>84</v>
      </c>
      <c r="G612" t="s">
        <v>176</v>
      </c>
      <c r="H612" t="s">
        <v>59</v>
      </c>
      <c r="I612" t="s">
        <v>60</v>
      </c>
      <c r="K612" s="34">
        <v>2</v>
      </c>
      <c r="L612" s="34">
        <v>0</v>
      </c>
      <c r="M612" s="34">
        <v>2</v>
      </c>
      <c r="N612" s="35">
        <v>17.913699999999999</v>
      </c>
      <c r="O612" s="35">
        <v>0</v>
      </c>
      <c r="P612" s="35">
        <v>17.913699999999999</v>
      </c>
      <c r="Q612" s="35">
        <v>17.913699999999999</v>
      </c>
      <c r="R612" s="35">
        <v>-2.8661919999999999</v>
      </c>
      <c r="S612" s="35">
        <v>15.047508000000001</v>
      </c>
      <c r="T612" s="36">
        <f t="shared" si="14"/>
        <v>2.7085514399999999</v>
      </c>
      <c r="U612" s="36">
        <f t="shared" si="15"/>
        <v>12.33895656</v>
      </c>
    </row>
    <row r="613" spans="1:21" ht="13" customHeight="1">
      <c r="A613" t="s">
        <v>80</v>
      </c>
      <c r="B613" t="s">
        <v>175</v>
      </c>
      <c r="C613" t="s">
        <v>88</v>
      </c>
      <c r="D613" t="s">
        <v>172</v>
      </c>
      <c r="E613" t="s">
        <v>56</v>
      </c>
      <c r="F613" t="s">
        <v>84</v>
      </c>
      <c r="G613" t="s">
        <v>176</v>
      </c>
      <c r="H613" t="s">
        <v>59</v>
      </c>
      <c r="I613" t="s">
        <v>60</v>
      </c>
      <c r="K613" s="34">
        <v>2</v>
      </c>
      <c r="L613" s="34">
        <v>0</v>
      </c>
      <c r="M613" s="34">
        <v>2</v>
      </c>
      <c r="N613" s="35">
        <v>17.913699999999999</v>
      </c>
      <c r="O613" s="35">
        <v>0</v>
      </c>
      <c r="P613" s="35">
        <v>17.913699999999999</v>
      </c>
      <c r="Q613" s="35">
        <v>17.913699999999999</v>
      </c>
      <c r="R613" s="35">
        <v>-2.8661919999999999</v>
      </c>
      <c r="S613" s="35">
        <v>15.047508000000001</v>
      </c>
      <c r="T613" s="36">
        <f t="shared" si="14"/>
        <v>2.7085514399999999</v>
      </c>
      <c r="U613" s="36">
        <f t="shared" si="15"/>
        <v>12.33895656</v>
      </c>
    </row>
    <row r="614" spans="1:21" ht="13" customHeight="1">
      <c r="A614" t="s">
        <v>80</v>
      </c>
      <c r="B614" t="s">
        <v>164</v>
      </c>
      <c r="C614" t="s">
        <v>88</v>
      </c>
      <c r="D614" t="s">
        <v>165</v>
      </c>
      <c r="E614" t="s">
        <v>56</v>
      </c>
      <c r="F614" t="s">
        <v>57</v>
      </c>
      <c r="G614" t="s">
        <v>166</v>
      </c>
      <c r="H614" t="s">
        <v>340</v>
      </c>
      <c r="I614" t="s">
        <v>60</v>
      </c>
      <c r="J614" t="s">
        <v>167</v>
      </c>
      <c r="K614" s="34">
        <v>2</v>
      </c>
      <c r="L614" s="34">
        <v>0</v>
      </c>
      <c r="M614" s="34">
        <v>2</v>
      </c>
      <c r="N614" s="35">
        <v>13.28</v>
      </c>
      <c r="O614" s="35">
        <v>0</v>
      </c>
      <c r="P614" s="35">
        <v>13.28</v>
      </c>
      <c r="Q614" s="35">
        <v>13.28</v>
      </c>
      <c r="R614" s="35">
        <v>-2.1248</v>
      </c>
      <c r="S614" s="35">
        <v>11.155200000000001</v>
      </c>
      <c r="T614" s="36">
        <f t="shared" si="14"/>
        <v>2.0079359999999999</v>
      </c>
      <c r="U614" s="36">
        <f t="shared" si="15"/>
        <v>9.1472639999999998</v>
      </c>
    </row>
    <row r="615" spans="1:21" ht="13" customHeight="1">
      <c r="A615" t="s">
        <v>80</v>
      </c>
      <c r="B615" t="s">
        <v>164</v>
      </c>
      <c r="C615" t="s">
        <v>88</v>
      </c>
      <c r="D615" t="s">
        <v>165</v>
      </c>
      <c r="E615" t="s">
        <v>56</v>
      </c>
      <c r="F615" t="s">
        <v>57</v>
      </c>
      <c r="G615" t="s">
        <v>166</v>
      </c>
      <c r="H615" t="s">
        <v>340</v>
      </c>
      <c r="I615" t="s">
        <v>60</v>
      </c>
      <c r="K615" s="34">
        <v>2</v>
      </c>
      <c r="L615" s="34">
        <v>0</v>
      </c>
      <c r="M615" s="34">
        <v>2</v>
      </c>
      <c r="N615" s="35">
        <v>13.28</v>
      </c>
      <c r="O615" s="35">
        <v>0</v>
      </c>
      <c r="P615" s="35">
        <v>13.28</v>
      </c>
      <c r="Q615" s="35">
        <v>13.28</v>
      </c>
      <c r="R615" s="35">
        <v>-2.1248</v>
      </c>
      <c r="S615" s="35">
        <v>11.155200000000001</v>
      </c>
      <c r="T615" s="36">
        <f t="shared" si="14"/>
        <v>2.0079359999999999</v>
      </c>
      <c r="U615" s="36">
        <f t="shared" si="15"/>
        <v>9.1472639999999998</v>
      </c>
    </row>
    <row r="616" spans="1:21" ht="13" customHeight="1">
      <c r="A616" t="s">
        <v>80</v>
      </c>
      <c r="B616" t="s">
        <v>171</v>
      </c>
      <c r="C616" t="s">
        <v>88</v>
      </c>
      <c r="D616" t="s">
        <v>172</v>
      </c>
      <c r="E616" t="s">
        <v>56</v>
      </c>
      <c r="F616" t="s">
        <v>57</v>
      </c>
      <c r="G616" t="s">
        <v>173</v>
      </c>
      <c r="H616" t="s">
        <v>76</v>
      </c>
      <c r="I616" t="s">
        <v>60</v>
      </c>
      <c r="K616" s="34">
        <v>2</v>
      </c>
      <c r="L616" s="34">
        <v>0</v>
      </c>
      <c r="M616" s="34">
        <v>2</v>
      </c>
      <c r="N616" s="35">
        <v>7</v>
      </c>
      <c r="O616" s="35">
        <v>0</v>
      </c>
      <c r="P616" s="35">
        <v>7</v>
      </c>
      <c r="Q616" s="35">
        <v>7</v>
      </c>
      <c r="R616" s="35">
        <v>-1.1200000000000001</v>
      </c>
      <c r="S616" s="35">
        <v>5.88</v>
      </c>
      <c r="T616" s="36">
        <f t="shared" si="14"/>
        <v>1.0584</v>
      </c>
      <c r="U616" s="36">
        <f t="shared" si="15"/>
        <v>4.8216000000000001</v>
      </c>
    </row>
    <row r="617" spans="1:21" ht="13" customHeight="1">
      <c r="A617" t="s">
        <v>80</v>
      </c>
      <c r="B617" t="s">
        <v>152</v>
      </c>
      <c r="C617" t="s">
        <v>88</v>
      </c>
      <c r="D617" t="s">
        <v>153</v>
      </c>
      <c r="E617" t="s">
        <v>56</v>
      </c>
      <c r="F617" t="s">
        <v>84</v>
      </c>
      <c r="G617" t="s">
        <v>154</v>
      </c>
      <c r="H617" t="s">
        <v>365</v>
      </c>
      <c r="I617" t="s">
        <v>60</v>
      </c>
      <c r="K617" s="34">
        <v>2</v>
      </c>
      <c r="L617" s="34">
        <v>0</v>
      </c>
      <c r="M617" s="34">
        <v>2</v>
      </c>
      <c r="N617" s="35">
        <v>18.683</v>
      </c>
      <c r="O617" s="35">
        <v>0</v>
      </c>
      <c r="P617" s="35">
        <v>18.683</v>
      </c>
      <c r="Q617" s="35">
        <v>18.683</v>
      </c>
      <c r="R617" s="35">
        <v>-2.9892799999999999</v>
      </c>
      <c r="S617" s="35">
        <v>15.693720000000001</v>
      </c>
      <c r="T617" s="36">
        <f t="shared" si="14"/>
        <v>2.8248696</v>
      </c>
      <c r="U617" s="36">
        <f t="shared" si="15"/>
        <v>12.868850400000001</v>
      </c>
    </row>
    <row r="618" spans="1:21" ht="13" customHeight="1">
      <c r="A618" t="s">
        <v>80</v>
      </c>
      <c r="B618" t="s">
        <v>316</v>
      </c>
      <c r="C618" t="s">
        <v>88</v>
      </c>
      <c r="D618" t="s">
        <v>317</v>
      </c>
      <c r="E618" t="s">
        <v>56</v>
      </c>
      <c r="F618" t="s">
        <v>84</v>
      </c>
      <c r="G618" t="s">
        <v>318</v>
      </c>
      <c r="H618" t="s">
        <v>78</v>
      </c>
      <c r="I618" t="s">
        <v>60</v>
      </c>
      <c r="J618" t="s">
        <v>319</v>
      </c>
      <c r="K618" s="34">
        <v>2</v>
      </c>
      <c r="L618" s="34">
        <v>0</v>
      </c>
      <c r="M618" s="34">
        <v>2</v>
      </c>
      <c r="N618" s="35">
        <v>22.78</v>
      </c>
      <c r="O618" s="35">
        <v>0</v>
      </c>
      <c r="P618" s="35">
        <v>22.78</v>
      </c>
      <c r="Q618" s="35">
        <v>22.78</v>
      </c>
      <c r="R618" s="35">
        <v>-3.6448</v>
      </c>
      <c r="S618" s="35">
        <v>19.135200000000001</v>
      </c>
      <c r="T618" s="36">
        <f t="shared" si="14"/>
        <v>3.4443360000000003</v>
      </c>
      <c r="U618" s="36">
        <f t="shared" si="15"/>
        <v>15.690864000000001</v>
      </c>
    </row>
    <row r="619" spans="1:21" ht="13" customHeight="1">
      <c r="A619" t="s">
        <v>80</v>
      </c>
      <c r="B619" t="s">
        <v>175</v>
      </c>
      <c r="C619" t="s">
        <v>88</v>
      </c>
      <c r="D619" t="s">
        <v>172</v>
      </c>
      <c r="E619" t="s">
        <v>56</v>
      </c>
      <c r="F619" t="s">
        <v>84</v>
      </c>
      <c r="G619" t="s">
        <v>176</v>
      </c>
      <c r="H619" t="s">
        <v>78</v>
      </c>
      <c r="I619" t="s">
        <v>60</v>
      </c>
      <c r="J619" t="s">
        <v>177</v>
      </c>
      <c r="K619" s="34">
        <v>2</v>
      </c>
      <c r="L619" s="34">
        <v>0</v>
      </c>
      <c r="M619" s="34">
        <v>2</v>
      </c>
      <c r="N619" s="35">
        <v>20.88</v>
      </c>
      <c r="O619" s="35">
        <v>0</v>
      </c>
      <c r="P619" s="35">
        <v>20.88</v>
      </c>
      <c r="Q619" s="35">
        <v>20.88</v>
      </c>
      <c r="R619" s="35">
        <v>-3.3408000000000002</v>
      </c>
      <c r="S619" s="35">
        <v>17.539200000000001</v>
      </c>
      <c r="T619" s="36">
        <f t="shared" si="14"/>
        <v>3.1570559999999999</v>
      </c>
      <c r="U619" s="36">
        <f t="shared" si="15"/>
        <v>14.382144</v>
      </c>
    </row>
    <row r="620" spans="1:21" ht="13" customHeight="1">
      <c r="A620" t="s">
        <v>80</v>
      </c>
      <c r="B620" t="s">
        <v>284</v>
      </c>
      <c r="C620" t="s">
        <v>88</v>
      </c>
      <c r="D620" t="s">
        <v>153</v>
      </c>
      <c r="E620" t="s">
        <v>56</v>
      </c>
      <c r="F620" t="s">
        <v>57</v>
      </c>
      <c r="G620" t="s">
        <v>285</v>
      </c>
      <c r="H620" t="s">
        <v>402</v>
      </c>
      <c r="I620" t="s">
        <v>403</v>
      </c>
      <c r="J620" t="s">
        <v>372</v>
      </c>
      <c r="K620" s="34">
        <v>2</v>
      </c>
      <c r="L620" s="34">
        <v>0</v>
      </c>
      <c r="M620" s="34">
        <v>2</v>
      </c>
      <c r="N620" s="35">
        <v>7</v>
      </c>
      <c r="O620" s="35">
        <v>0</v>
      </c>
      <c r="P620" s="35">
        <v>7</v>
      </c>
      <c r="Q620" s="35">
        <v>7</v>
      </c>
      <c r="R620" s="35">
        <v>-1.1200000000000001</v>
      </c>
      <c r="S620" s="35">
        <v>5.88</v>
      </c>
      <c r="T620" s="36">
        <f t="shared" si="14"/>
        <v>1.0584</v>
      </c>
      <c r="U620" s="36">
        <f t="shared" si="15"/>
        <v>4.8216000000000001</v>
      </c>
    </row>
    <row r="621" spans="1:21" ht="13" customHeight="1">
      <c r="A621" t="s">
        <v>80</v>
      </c>
      <c r="B621" t="s">
        <v>152</v>
      </c>
      <c r="C621" t="s">
        <v>88</v>
      </c>
      <c r="D621" t="s">
        <v>153</v>
      </c>
      <c r="E621" t="s">
        <v>56</v>
      </c>
      <c r="F621" t="s">
        <v>84</v>
      </c>
      <c r="G621" t="s">
        <v>154</v>
      </c>
      <c r="H621" t="s">
        <v>59</v>
      </c>
      <c r="I621" t="s">
        <v>60</v>
      </c>
      <c r="K621" s="34">
        <v>2</v>
      </c>
      <c r="L621" s="34">
        <v>0</v>
      </c>
      <c r="M621" s="34">
        <v>2</v>
      </c>
      <c r="N621" s="35">
        <v>17.913599999999999</v>
      </c>
      <c r="O621" s="35">
        <v>0</v>
      </c>
      <c r="P621" s="35">
        <v>17.913599999999999</v>
      </c>
      <c r="Q621" s="35">
        <v>17.913599999999999</v>
      </c>
      <c r="R621" s="35">
        <v>-2.5079039999999999</v>
      </c>
      <c r="S621" s="35">
        <v>15.405696000000001</v>
      </c>
      <c r="T621" s="36">
        <f t="shared" si="14"/>
        <v>2.7730252800000001</v>
      </c>
      <c r="U621" s="36">
        <f t="shared" si="15"/>
        <v>12.63267072</v>
      </c>
    </row>
    <row r="622" spans="1:21" ht="13" customHeight="1">
      <c r="A622" t="s">
        <v>80</v>
      </c>
      <c r="B622" t="s">
        <v>161</v>
      </c>
      <c r="C622" t="s">
        <v>157</v>
      </c>
      <c r="D622" t="s">
        <v>158</v>
      </c>
      <c r="E622" t="s">
        <v>56</v>
      </c>
      <c r="F622" t="s">
        <v>84</v>
      </c>
      <c r="G622" t="s">
        <v>162</v>
      </c>
      <c r="H622" t="s">
        <v>332</v>
      </c>
      <c r="I622" t="s">
        <v>60</v>
      </c>
      <c r="K622" s="34">
        <v>3</v>
      </c>
      <c r="L622" s="34">
        <v>0</v>
      </c>
      <c r="M622" s="34">
        <v>3</v>
      </c>
      <c r="N622" s="35">
        <v>29.97</v>
      </c>
      <c r="O622" s="35">
        <v>0</v>
      </c>
      <c r="P622" s="35">
        <v>29.97</v>
      </c>
      <c r="Q622" s="35">
        <v>29.97</v>
      </c>
      <c r="R622" s="35">
        <v>-4.7952000000000004</v>
      </c>
      <c r="S622" s="35">
        <v>25.174800000000001</v>
      </c>
      <c r="T622" s="36">
        <f t="shared" si="14"/>
        <v>4.5314639999999997</v>
      </c>
      <c r="U622" s="36">
        <f t="shared" si="15"/>
        <v>20.643336000000001</v>
      </c>
    </row>
    <row r="623" spans="1:21" ht="13" customHeight="1">
      <c r="A623" t="s">
        <v>80</v>
      </c>
      <c r="B623" t="s">
        <v>292</v>
      </c>
      <c r="C623" t="s">
        <v>157</v>
      </c>
      <c r="D623" t="s">
        <v>293</v>
      </c>
      <c r="E623" t="s">
        <v>294</v>
      </c>
      <c r="F623" t="s">
        <v>84</v>
      </c>
      <c r="G623" t="s">
        <v>295</v>
      </c>
      <c r="H623" t="s">
        <v>59</v>
      </c>
      <c r="I623" t="s">
        <v>60</v>
      </c>
      <c r="K623" s="34">
        <v>3</v>
      </c>
      <c r="L623" s="34">
        <v>0</v>
      </c>
      <c r="M623" s="34">
        <v>3</v>
      </c>
      <c r="N623" s="35">
        <v>20.771100000000001</v>
      </c>
      <c r="O623" s="35">
        <v>0</v>
      </c>
      <c r="P623" s="35">
        <v>20.771100000000001</v>
      </c>
      <c r="Q623" s="35">
        <v>20.771100000000001</v>
      </c>
      <c r="R623" s="35">
        <v>-2.9079540000000001</v>
      </c>
      <c r="S623" s="35">
        <v>17.863146</v>
      </c>
      <c r="T623" s="36">
        <f t="shared" si="14"/>
        <v>3.21536628</v>
      </c>
      <c r="U623" s="36">
        <f t="shared" si="15"/>
        <v>14.647779720000001</v>
      </c>
    </row>
    <row r="624" spans="1:21" ht="13" customHeight="1">
      <c r="A624" t="s">
        <v>80</v>
      </c>
      <c r="B624" t="s">
        <v>336</v>
      </c>
      <c r="C624" t="s">
        <v>323</v>
      </c>
      <c r="D624" t="s">
        <v>324</v>
      </c>
      <c r="E624" t="s">
        <v>56</v>
      </c>
      <c r="F624" t="s">
        <v>57</v>
      </c>
      <c r="G624" t="s">
        <v>337</v>
      </c>
      <c r="H624" t="s">
        <v>366</v>
      </c>
      <c r="I624" t="s">
        <v>60</v>
      </c>
      <c r="K624" s="34">
        <v>3</v>
      </c>
      <c r="L624" s="34">
        <v>0</v>
      </c>
      <c r="M624" s="34">
        <v>3</v>
      </c>
      <c r="N624" s="35">
        <v>18.87</v>
      </c>
      <c r="O624" s="35">
        <v>0</v>
      </c>
      <c r="P624" s="35">
        <v>18.87</v>
      </c>
      <c r="Q624" s="35">
        <v>18.87</v>
      </c>
      <c r="R624" s="35">
        <v>-3.0192000000000001</v>
      </c>
      <c r="S624" s="35">
        <v>15.8508</v>
      </c>
      <c r="T624" s="36">
        <f t="shared" si="14"/>
        <v>2.8531439999999999</v>
      </c>
      <c r="U624" s="36">
        <f t="shared" si="15"/>
        <v>12.997655999999999</v>
      </c>
    </row>
    <row r="625" spans="1:21" ht="13" customHeight="1">
      <c r="A625" t="s">
        <v>52</v>
      </c>
      <c r="B625" t="s">
        <v>62</v>
      </c>
      <c r="C625" t="s">
        <v>63</v>
      </c>
      <c r="D625" t="s">
        <v>64</v>
      </c>
      <c r="E625" t="s">
        <v>56</v>
      </c>
      <c r="F625" t="s">
        <v>57</v>
      </c>
      <c r="G625" t="s">
        <v>65</v>
      </c>
      <c r="H625" t="s">
        <v>74</v>
      </c>
      <c r="I625" t="s">
        <v>60</v>
      </c>
      <c r="K625" s="34">
        <v>3</v>
      </c>
      <c r="L625" s="34">
        <v>0</v>
      </c>
      <c r="M625" s="34">
        <v>3</v>
      </c>
      <c r="N625" s="35">
        <v>14.28</v>
      </c>
      <c r="O625" s="35">
        <v>0</v>
      </c>
      <c r="P625" s="35">
        <v>14.28</v>
      </c>
      <c r="Q625" s="35">
        <v>14.28</v>
      </c>
      <c r="R625" s="35">
        <v>-2.2848000000000002</v>
      </c>
      <c r="S625" s="35">
        <v>11.995200000000001</v>
      </c>
      <c r="T625" s="36">
        <f t="shared" si="14"/>
        <v>2.1591360000000002</v>
      </c>
      <c r="U625" s="36">
        <f t="shared" si="15"/>
        <v>9.8360640000000004</v>
      </c>
    </row>
    <row r="626" spans="1:21" ht="13" customHeight="1">
      <c r="A626" t="s">
        <v>80</v>
      </c>
      <c r="B626" t="s">
        <v>204</v>
      </c>
      <c r="C626" t="s">
        <v>205</v>
      </c>
      <c r="D626" t="s">
        <v>206</v>
      </c>
      <c r="E626" t="s">
        <v>56</v>
      </c>
      <c r="F626" t="s">
        <v>57</v>
      </c>
      <c r="G626" t="s">
        <v>207</v>
      </c>
      <c r="H626" t="s">
        <v>59</v>
      </c>
      <c r="I626" t="s">
        <v>60</v>
      </c>
      <c r="K626" s="34">
        <v>3</v>
      </c>
      <c r="L626" s="34">
        <v>0</v>
      </c>
      <c r="M626" s="34">
        <v>3</v>
      </c>
      <c r="N626" s="35">
        <v>16.992750000000001</v>
      </c>
      <c r="O626" s="35">
        <v>0</v>
      </c>
      <c r="P626" s="35">
        <v>16.992750000000001</v>
      </c>
      <c r="Q626" s="35">
        <v>16.992750000000001</v>
      </c>
      <c r="R626" s="35">
        <v>-2.3789850000000001</v>
      </c>
      <c r="S626" s="35">
        <v>14.613765000000001</v>
      </c>
      <c r="T626" s="36">
        <f t="shared" si="14"/>
        <v>2.6304777000000001</v>
      </c>
      <c r="U626" s="36">
        <f t="shared" si="15"/>
        <v>11.983287300000001</v>
      </c>
    </row>
    <row r="627" spans="1:21" ht="13" customHeight="1">
      <c r="A627" t="s">
        <v>405</v>
      </c>
      <c r="B627" t="s">
        <v>447</v>
      </c>
      <c r="C627" t="s">
        <v>448</v>
      </c>
      <c r="D627" t="s">
        <v>449</v>
      </c>
      <c r="E627" t="s">
        <v>56</v>
      </c>
      <c r="F627" t="s">
        <v>57</v>
      </c>
      <c r="G627" t="s">
        <v>450</v>
      </c>
      <c r="H627" t="s">
        <v>59</v>
      </c>
      <c r="I627" t="s">
        <v>60</v>
      </c>
      <c r="K627" s="34">
        <v>3</v>
      </c>
      <c r="L627" s="34">
        <v>0</v>
      </c>
      <c r="M627" s="34">
        <v>3</v>
      </c>
      <c r="N627" s="35">
        <v>17.09055</v>
      </c>
      <c r="O627" s="35">
        <v>0</v>
      </c>
      <c r="P627" s="35">
        <v>17.09055</v>
      </c>
      <c r="Q627" s="35">
        <v>17.09055</v>
      </c>
      <c r="R627" s="35">
        <v>-2.3926769999999999</v>
      </c>
      <c r="S627" s="35">
        <v>14.697873</v>
      </c>
      <c r="T627" s="36">
        <f t="shared" si="14"/>
        <v>2.6456171399999997</v>
      </c>
      <c r="U627" s="36">
        <f t="shared" si="15"/>
        <v>12.052255859999999</v>
      </c>
    </row>
    <row r="628" spans="1:21" ht="13" customHeight="1">
      <c r="A628" t="s">
        <v>80</v>
      </c>
      <c r="B628" t="s">
        <v>175</v>
      </c>
      <c r="C628" t="s">
        <v>88</v>
      </c>
      <c r="D628" t="s">
        <v>172</v>
      </c>
      <c r="E628" t="s">
        <v>56</v>
      </c>
      <c r="F628" t="s">
        <v>84</v>
      </c>
      <c r="G628" t="s">
        <v>176</v>
      </c>
      <c r="H628" t="s">
        <v>340</v>
      </c>
      <c r="I628" t="s">
        <v>60</v>
      </c>
      <c r="J628" t="s">
        <v>177</v>
      </c>
      <c r="K628" s="34">
        <v>3</v>
      </c>
      <c r="L628" s="34">
        <v>0</v>
      </c>
      <c r="M628" s="34">
        <v>3</v>
      </c>
      <c r="N628" s="35">
        <v>31.32</v>
      </c>
      <c r="O628" s="35">
        <v>0</v>
      </c>
      <c r="P628" s="35">
        <v>31.32</v>
      </c>
      <c r="Q628" s="35">
        <v>31.32</v>
      </c>
      <c r="R628" s="35">
        <v>-5.0111999999999997</v>
      </c>
      <c r="S628" s="35">
        <v>26.308800000000002</v>
      </c>
      <c r="T628" s="36">
        <f t="shared" ref="T628:T691" si="16">S628*0.18</f>
        <v>4.7355840000000002</v>
      </c>
      <c r="U628" s="36">
        <f t="shared" si="15"/>
        <v>21.573216000000002</v>
      </c>
    </row>
    <row r="629" spans="1:21" ht="13" customHeight="1">
      <c r="A629" t="s">
        <v>80</v>
      </c>
      <c r="B629" t="s">
        <v>175</v>
      </c>
      <c r="C629" t="s">
        <v>88</v>
      </c>
      <c r="D629" t="s">
        <v>172</v>
      </c>
      <c r="E629" t="s">
        <v>56</v>
      </c>
      <c r="F629" t="s">
        <v>84</v>
      </c>
      <c r="G629" t="s">
        <v>176</v>
      </c>
      <c r="H629" t="s">
        <v>78</v>
      </c>
      <c r="I629" t="s">
        <v>60</v>
      </c>
      <c r="J629" t="s">
        <v>177</v>
      </c>
      <c r="K629" s="34">
        <v>3</v>
      </c>
      <c r="L629" s="34">
        <v>0</v>
      </c>
      <c r="M629" s="34">
        <v>3</v>
      </c>
      <c r="N629" s="35">
        <v>31.32</v>
      </c>
      <c r="O629" s="35">
        <v>0</v>
      </c>
      <c r="P629" s="35">
        <v>31.32</v>
      </c>
      <c r="Q629" s="35">
        <v>31.32</v>
      </c>
      <c r="R629" s="35">
        <v>-5.0111999999999997</v>
      </c>
      <c r="S629" s="35">
        <v>26.308800000000002</v>
      </c>
      <c r="T629" s="36">
        <f t="shared" si="16"/>
        <v>4.7355840000000002</v>
      </c>
      <c r="U629" s="36">
        <f t="shared" si="15"/>
        <v>21.573216000000002</v>
      </c>
    </row>
    <row r="630" spans="1:21" ht="13" customHeight="1">
      <c r="A630" t="s">
        <v>80</v>
      </c>
      <c r="B630" t="s">
        <v>336</v>
      </c>
      <c r="C630" t="s">
        <v>323</v>
      </c>
      <c r="D630" t="s">
        <v>324</v>
      </c>
      <c r="E630" t="s">
        <v>56</v>
      </c>
      <c r="F630" t="s">
        <v>57</v>
      </c>
      <c r="G630" t="s">
        <v>337</v>
      </c>
      <c r="H630" t="s">
        <v>402</v>
      </c>
      <c r="I630" t="s">
        <v>60</v>
      </c>
      <c r="K630" s="34">
        <v>4</v>
      </c>
      <c r="L630" s="34">
        <v>0</v>
      </c>
      <c r="M630" s="34">
        <v>4</v>
      </c>
      <c r="N630" s="35">
        <v>19.571999999999999</v>
      </c>
      <c r="O630" s="35">
        <v>0</v>
      </c>
      <c r="P630" s="35">
        <v>19.571999999999999</v>
      </c>
      <c r="Q630" s="35">
        <v>19.571999999999999</v>
      </c>
      <c r="R630" s="35">
        <v>-3.1315200000000001</v>
      </c>
      <c r="S630" s="35">
        <v>16.440480000000001</v>
      </c>
      <c r="T630" s="36">
        <f t="shared" si="16"/>
        <v>2.9592863999999999</v>
      </c>
      <c r="U630" s="36">
        <f t="shared" si="15"/>
        <v>13.481193600000001</v>
      </c>
    </row>
    <row r="631" spans="1:21" ht="13" customHeight="1">
      <c r="A631" t="s">
        <v>405</v>
      </c>
      <c r="B631" t="s">
        <v>430</v>
      </c>
      <c r="C631" t="s">
        <v>426</v>
      </c>
      <c r="D631" t="s">
        <v>427</v>
      </c>
      <c r="E631" t="s">
        <v>56</v>
      </c>
      <c r="F631" t="s">
        <v>84</v>
      </c>
      <c r="G631" t="s">
        <v>431</v>
      </c>
      <c r="H631" t="s">
        <v>59</v>
      </c>
      <c r="I631" t="s">
        <v>60</v>
      </c>
      <c r="K631" s="34">
        <v>4</v>
      </c>
      <c r="L631" s="34">
        <v>0</v>
      </c>
      <c r="M631" s="34">
        <v>4</v>
      </c>
      <c r="N631" s="35">
        <v>32.561599999999999</v>
      </c>
      <c r="O631" s="35">
        <v>0</v>
      </c>
      <c r="P631" s="35">
        <v>32.561599999999999</v>
      </c>
      <c r="Q631" s="35">
        <v>32.561599999999999</v>
      </c>
      <c r="R631" s="35">
        <v>-4.558624</v>
      </c>
      <c r="S631" s="35">
        <v>28.002976</v>
      </c>
      <c r="T631" s="36">
        <f t="shared" si="16"/>
        <v>5.0405356799999996</v>
      </c>
      <c r="U631" s="36">
        <f t="shared" si="15"/>
        <v>22.962440319999999</v>
      </c>
    </row>
    <row r="632" spans="1:21" ht="13" customHeight="1">
      <c r="A632" t="s">
        <v>80</v>
      </c>
      <c r="B632" t="s">
        <v>336</v>
      </c>
      <c r="C632" t="s">
        <v>323</v>
      </c>
      <c r="D632" t="s">
        <v>324</v>
      </c>
      <c r="E632" t="s">
        <v>56</v>
      </c>
      <c r="F632" t="s">
        <v>57</v>
      </c>
      <c r="G632" t="s">
        <v>337</v>
      </c>
      <c r="H632" t="s">
        <v>365</v>
      </c>
      <c r="I632" t="s">
        <v>60</v>
      </c>
      <c r="K632" s="34">
        <v>5</v>
      </c>
      <c r="L632" s="34">
        <v>0</v>
      </c>
      <c r="M632" s="34">
        <v>5</v>
      </c>
      <c r="N632" s="35">
        <v>24.465</v>
      </c>
      <c r="O632" s="35">
        <v>0</v>
      </c>
      <c r="P632" s="35">
        <v>24.465</v>
      </c>
      <c r="Q632" s="35">
        <v>24.465</v>
      </c>
      <c r="R632" s="35">
        <v>-3.9144000000000001</v>
      </c>
      <c r="S632" s="35">
        <v>20.550599999999999</v>
      </c>
      <c r="T632" s="36">
        <f t="shared" si="16"/>
        <v>3.6991079999999998</v>
      </c>
      <c r="U632" s="36">
        <f t="shared" si="15"/>
        <v>16.851492</v>
      </c>
    </row>
    <row r="633" spans="1:21" ht="13" customHeight="1">
      <c r="A633" t="s">
        <v>80</v>
      </c>
      <c r="B633" t="s">
        <v>355</v>
      </c>
      <c r="C633" t="s">
        <v>342</v>
      </c>
      <c r="D633" t="s">
        <v>343</v>
      </c>
      <c r="E633" t="s">
        <v>56</v>
      </c>
      <c r="F633" t="s">
        <v>57</v>
      </c>
      <c r="G633" t="s">
        <v>356</v>
      </c>
      <c r="H633" t="s">
        <v>366</v>
      </c>
      <c r="I633" t="s">
        <v>60</v>
      </c>
      <c r="K633" s="34">
        <v>5</v>
      </c>
      <c r="L633" s="34">
        <v>0</v>
      </c>
      <c r="M633" s="34">
        <v>5</v>
      </c>
      <c r="N633" s="35">
        <v>31.45</v>
      </c>
      <c r="O633" s="35">
        <v>0</v>
      </c>
      <c r="P633" s="35">
        <v>31.45</v>
      </c>
      <c r="Q633" s="35">
        <v>31.45</v>
      </c>
      <c r="R633" s="35">
        <v>-5.032</v>
      </c>
      <c r="S633" s="35">
        <v>26.417999999999999</v>
      </c>
      <c r="T633" s="36">
        <f t="shared" si="16"/>
        <v>4.7552399999999997</v>
      </c>
      <c r="U633" s="36">
        <f t="shared" si="15"/>
        <v>21.662759999999999</v>
      </c>
    </row>
    <row r="634" spans="1:21" ht="13" customHeight="1">
      <c r="A634" t="s">
        <v>80</v>
      </c>
      <c r="B634" t="s">
        <v>164</v>
      </c>
      <c r="C634" t="s">
        <v>88</v>
      </c>
      <c r="D634" t="s">
        <v>165</v>
      </c>
      <c r="E634" t="s">
        <v>56</v>
      </c>
      <c r="F634" t="s">
        <v>57</v>
      </c>
      <c r="G634" t="s">
        <v>166</v>
      </c>
      <c r="H634" t="s">
        <v>365</v>
      </c>
      <c r="I634" t="s">
        <v>60</v>
      </c>
      <c r="K634" s="34">
        <v>5</v>
      </c>
      <c r="L634" s="34">
        <v>0</v>
      </c>
      <c r="M634" s="34">
        <v>5</v>
      </c>
      <c r="N634" s="35">
        <v>24.465</v>
      </c>
      <c r="O634" s="35">
        <v>0</v>
      </c>
      <c r="P634" s="35">
        <v>24.465</v>
      </c>
      <c r="Q634" s="35">
        <v>24.465</v>
      </c>
      <c r="R634" s="35">
        <v>-3.9144000000000001</v>
      </c>
      <c r="S634" s="35">
        <v>20.550599999999999</v>
      </c>
      <c r="T634" s="36">
        <f t="shared" si="16"/>
        <v>3.6991079999999998</v>
      </c>
      <c r="U634" s="36">
        <f t="shared" si="15"/>
        <v>16.851492</v>
      </c>
    </row>
    <row r="635" spans="1:21" ht="13" customHeight="1">
      <c r="A635" t="s">
        <v>80</v>
      </c>
      <c r="B635" t="s">
        <v>168</v>
      </c>
      <c r="C635" t="s">
        <v>88</v>
      </c>
      <c r="D635" t="s">
        <v>165</v>
      </c>
      <c r="E635" t="s">
        <v>56</v>
      </c>
      <c r="F635" t="s">
        <v>84</v>
      </c>
      <c r="G635" t="s">
        <v>169</v>
      </c>
      <c r="H635" t="s">
        <v>367</v>
      </c>
      <c r="I635" t="s">
        <v>60</v>
      </c>
      <c r="J635" t="s">
        <v>170</v>
      </c>
      <c r="K635" s="34">
        <v>5</v>
      </c>
      <c r="L635" s="34">
        <v>0</v>
      </c>
      <c r="M635" s="34">
        <v>5</v>
      </c>
      <c r="N635" s="35">
        <v>44.965000000000003</v>
      </c>
      <c r="O635" s="35">
        <v>0</v>
      </c>
      <c r="P635" s="35">
        <v>44.965000000000003</v>
      </c>
      <c r="Q635" s="35">
        <v>44.965000000000003</v>
      </c>
      <c r="R635" s="35">
        <v>-7.1943999999999999</v>
      </c>
      <c r="S635" s="35">
        <v>37.770600000000002</v>
      </c>
      <c r="T635" s="36">
        <f t="shared" si="16"/>
        <v>6.7987080000000004</v>
      </c>
      <c r="U635" s="36">
        <f t="shared" si="15"/>
        <v>30.971892</v>
      </c>
    </row>
    <row r="636" spans="1:21" ht="13" customHeight="1">
      <c r="A636" t="s">
        <v>80</v>
      </c>
      <c r="B636" t="s">
        <v>164</v>
      </c>
      <c r="C636" t="s">
        <v>88</v>
      </c>
      <c r="D636" t="s">
        <v>165</v>
      </c>
      <c r="E636" t="s">
        <v>56</v>
      </c>
      <c r="F636" t="s">
        <v>57</v>
      </c>
      <c r="G636" t="s">
        <v>166</v>
      </c>
      <c r="H636" t="s">
        <v>340</v>
      </c>
      <c r="I636" t="s">
        <v>60</v>
      </c>
      <c r="J636" t="s">
        <v>167</v>
      </c>
      <c r="K636" s="34">
        <v>10</v>
      </c>
      <c r="L636" s="34">
        <v>0</v>
      </c>
      <c r="M636" s="34">
        <v>10</v>
      </c>
      <c r="N636" s="35">
        <v>66.400000000000006</v>
      </c>
      <c r="O636" s="35">
        <v>0</v>
      </c>
      <c r="P636" s="35">
        <v>66.400000000000006</v>
      </c>
      <c r="Q636" s="35">
        <v>66.400000000000006</v>
      </c>
      <c r="R636" s="35">
        <v>-10.624000000000001</v>
      </c>
      <c r="S636" s="35">
        <v>55.776000000000003</v>
      </c>
      <c r="T636" s="36">
        <f t="shared" si="16"/>
        <v>10.039680000000001</v>
      </c>
      <c r="U636" s="36">
        <f t="shared" si="15"/>
        <v>45.736320000000006</v>
      </c>
    </row>
    <row r="637" spans="1:21" ht="13" customHeight="1">
      <c r="A637" t="s">
        <v>80</v>
      </c>
      <c r="B637" t="s">
        <v>316</v>
      </c>
      <c r="C637" t="s">
        <v>88</v>
      </c>
      <c r="D637" t="s">
        <v>317</v>
      </c>
      <c r="E637" t="s">
        <v>56</v>
      </c>
      <c r="F637" t="s">
        <v>84</v>
      </c>
      <c r="G637" t="s">
        <v>318</v>
      </c>
      <c r="H637" t="s">
        <v>321</v>
      </c>
      <c r="I637" t="s">
        <v>60</v>
      </c>
      <c r="K637" s="34">
        <v>10</v>
      </c>
      <c r="L637" s="34">
        <v>0</v>
      </c>
      <c r="M637" s="34">
        <v>10</v>
      </c>
      <c r="N637" s="35">
        <v>119.9</v>
      </c>
      <c r="O637" s="35">
        <v>0</v>
      </c>
      <c r="P637" s="35">
        <v>119.9</v>
      </c>
      <c r="Q637" s="35">
        <v>119.9</v>
      </c>
      <c r="R637" s="35">
        <v>-16.786000000000001</v>
      </c>
      <c r="S637" s="35">
        <v>103.114</v>
      </c>
      <c r="T637" s="36">
        <f t="shared" si="16"/>
        <v>18.56052</v>
      </c>
      <c r="U637" s="36">
        <f t="shared" si="15"/>
        <v>84.553480000000008</v>
      </c>
    </row>
  </sheetData>
  <sheetProtection selectLockedCells="1" selectUnlockedCells="1"/>
  <autoFilter ref="A1:U637" xr:uid="{40CC3945-342B-6B43-B4C7-C6629D2E01E4}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U53"/>
  <sheetViews>
    <sheetView zoomScale="90" zoomScaleNormal="90" workbookViewId="0">
      <pane ySplit="1" topLeftCell="A3" activePane="bottomLeft" state="frozen"/>
      <selection pane="bottomLeft" activeCell="K18" sqref="K18"/>
    </sheetView>
  </sheetViews>
  <sheetFormatPr baseColWidth="10" defaultColWidth="11.5" defaultRowHeight="15" customHeight="1"/>
  <cols>
    <col min="1" max="1" width="14.83203125" style="39" customWidth="1"/>
    <col min="2" max="2" width="11.5" style="39"/>
    <col min="3" max="3" width="24.33203125" style="39" customWidth="1"/>
    <col min="4" max="4" width="7.83203125" style="39" customWidth="1"/>
    <col min="5" max="5" width="10.83203125" style="39" customWidth="1"/>
    <col min="6" max="10" width="10.83203125" style="40" customWidth="1"/>
    <col min="11" max="255" width="10.83203125" style="39" customWidth="1"/>
    <col min="256" max="16384" width="11.5" style="41"/>
  </cols>
  <sheetData>
    <row r="1" spans="1:12" s="39" customFormat="1" ht="14.25" customHeight="1">
      <c r="A1" s="42" t="s">
        <v>516</v>
      </c>
      <c r="B1" s="43" t="s">
        <v>517</v>
      </c>
      <c r="C1" s="42" t="s">
        <v>518</v>
      </c>
      <c r="D1" s="42" t="s">
        <v>519</v>
      </c>
      <c r="E1" s="42" t="s">
        <v>520</v>
      </c>
      <c r="F1" s="42" t="s">
        <v>521</v>
      </c>
      <c r="G1" s="44" t="s">
        <v>522</v>
      </c>
      <c r="H1" s="44" t="s">
        <v>523</v>
      </c>
      <c r="I1" s="44" t="s">
        <v>15</v>
      </c>
      <c r="J1" s="44" t="s">
        <v>524</v>
      </c>
      <c r="K1" s="44" t="s">
        <v>525</v>
      </c>
      <c r="L1" s="41"/>
    </row>
    <row r="2" spans="1:12" s="48" customFormat="1" ht="15.5" customHeight="1">
      <c r="A2" s="45" t="s">
        <v>526</v>
      </c>
      <c r="B2" s="45" t="s">
        <v>527</v>
      </c>
      <c r="C2" s="45" t="s">
        <v>528</v>
      </c>
      <c r="D2" s="45" t="s">
        <v>529</v>
      </c>
      <c r="E2" s="45" t="s">
        <v>530</v>
      </c>
      <c r="F2" s="45">
        <v>1</v>
      </c>
      <c r="G2" s="46">
        <v>6.9589999999999996</v>
      </c>
      <c r="H2" s="47">
        <v>0.8442306370696171</v>
      </c>
      <c r="I2" s="47">
        <f t="shared" ref="I2:I16" si="0">G2*H2</f>
        <v>5.8750010033674647</v>
      </c>
      <c r="J2" s="47">
        <f>I2*0.18</f>
        <v>1.0575001806061437</v>
      </c>
      <c r="K2" s="47">
        <f t="shared" ref="K2:K16" si="1">I2-J2</f>
        <v>4.8175008227613212</v>
      </c>
    </row>
    <row r="3" spans="1:12" s="48" customFormat="1" ht="15.5" customHeight="1">
      <c r="A3" s="45" t="s">
        <v>531</v>
      </c>
      <c r="B3" s="45" t="s">
        <v>532</v>
      </c>
      <c r="C3" s="45" t="s">
        <v>533</v>
      </c>
      <c r="D3" s="45" t="s">
        <v>534</v>
      </c>
      <c r="E3" s="45" t="s">
        <v>530</v>
      </c>
      <c r="F3" s="45">
        <v>2</v>
      </c>
      <c r="G3" s="46">
        <v>15.4</v>
      </c>
      <c r="H3" s="47">
        <v>0.8442306370696171</v>
      </c>
      <c r="I3" s="47">
        <f t="shared" si="0"/>
        <v>13.001151810872104</v>
      </c>
      <c r="J3" s="47">
        <f>I3*0.18</f>
        <v>2.3402073259569787</v>
      </c>
      <c r="K3" s="47">
        <f t="shared" si="1"/>
        <v>10.660944484915126</v>
      </c>
    </row>
    <row r="4" spans="1:12" s="48" customFormat="1" ht="15.5" customHeight="1">
      <c r="A4" s="45" t="s">
        <v>535</v>
      </c>
      <c r="B4" s="45" t="s">
        <v>536</v>
      </c>
      <c r="C4" s="45" t="s">
        <v>537</v>
      </c>
      <c r="D4" s="45" t="s">
        <v>294</v>
      </c>
      <c r="E4" s="45" t="s">
        <v>530</v>
      </c>
      <c r="F4" s="45">
        <v>-1</v>
      </c>
      <c r="G4" s="46">
        <v>-7.2720000000000002</v>
      </c>
      <c r="H4" s="47">
        <v>0.8442306370696171</v>
      </c>
      <c r="I4" s="47">
        <f t="shared" si="0"/>
        <v>-6.1392451927702556</v>
      </c>
      <c r="J4" s="47">
        <v>0</v>
      </c>
      <c r="K4" s="47">
        <f t="shared" si="1"/>
        <v>-6.1392451927702556</v>
      </c>
    </row>
    <row r="5" spans="1:12" s="48" customFormat="1" ht="15.5" customHeight="1">
      <c r="A5" s="45" t="s">
        <v>156</v>
      </c>
      <c r="B5" s="45" t="s">
        <v>536</v>
      </c>
      <c r="C5" s="45" t="s">
        <v>538</v>
      </c>
      <c r="D5" s="45" t="s">
        <v>57</v>
      </c>
      <c r="E5" s="45" t="s">
        <v>530</v>
      </c>
      <c r="F5" s="45">
        <v>10</v>
      </c>
      <c r="G5" s="46">
        <v>52.83</v>
      </c>
      <c r="H5" s="47">
        <v>0.8442306370696171</v>
      </c>
      <c r="I5" s="47">
        <f t="shared" si="0"/>
        <v>44.600704556387868</v>
      </c>
      <c r="J5" s="47">
        <f>I5*0.18</f>
        <v>8.028126820149815</v>
      </c>
      <c r="K5" s="47">
        <f t="shared" si="1"/>
        <v>36.572577736238053</v>
      </c>
    </row>
    <row r="6" spans="1:12" s="48" customFormat="1" ht="15.5" customHeight="1">
      <c r="A6" s="45" t="s">
        <v>161</v>
      </c>
      <c r="B6" s="45" t="s">
        <v>536</v>
      </c>
      <c r="C6" s="45" t="s">
        <v>538</v>
      </c>
      <c r="D6" s="45" t="s">
        <v>529</v>
      </c>
      <c r="E6" s="45" t="s">
        <v>60</v>
      </c>
      <c r="F6" s="45">
        <v>1</v>
      </c>
      <c r="G6" s="46">
        <v>8.0009999999999994</v>
      </c>
      <c r="H6" s="47">
        <v>0.8442306370696171</v>
      </c>
      <c r="I6" s="47">
        <f t="shared" si="0"/>
        <v>6.7546893271940061</v>
      </c>
      <c r="J6" s="47">
        <f>I6*0.18</f>
        <v>1.215844078894921</v>
      </c>
      <c r="K6" s="47">
        <f t="shared" si="1"/>
        <v>5.5388452482990846</v>
      </c>
    </row>
    <row r="7" spans="1:12" s="48" customFormat="1" ht="15.5" customHeight="1">
      <c r="A7" t="s">
        <v>539</v>
      </c>
      <c r="B7" t="s">
        <v>540</v>
      </c>
      <c r="C7" t="s">
        <v>541</v>
      </c>
      <c r="D7" t="s">
        <v>529</v>
      </c>
      <c r="E7" t="s">
        <v>530</v>
      </c>
      <c r="F7">
        <v>-1</v>
      </c>
      <c r="G7" s="30">
        <v>-8.3070000000000004</v>
      </c>
      <c r="H7" s="47">
        <v>0.8442306370696171</v>
      </c>
      <c r="I7" s="47">
        <f t="shared" si="0"/>
        <v>-7.0130239021373093</v>
      </c>
      <c r="J7" s="47">
        <v>0</v>
      </c>
      <c r="K7" s="47">
        <f t="shared" si="1"/>
        <v>-7.0130239021373093</v>
      </c>
    </row>
    <row r="8" spans="1:12" s="48" customFormat="1" ht="15.5" customHeight="1">
      <c r="A8" t="s">
        <v>164</v>
      </c>
      <c r="B8" t="s">
        <v>532</v>
      </c>
      <c r="C8" t="s">
        <v>542</v>
      </c>
      <c r="D8" t="s">
        <v>57</v>
      </c>
      <c r="E8" t="s">
        <v>530</v>
      </c>
      <c r="F8">
        <v>-1</v>
      </c>
      <c r="G8" s="30">
        <v>-5.22</v>
      </c>
      <c r="H8" s="47">
        <v>0.8442306370696171</v>
      </c>
      <c r="I8" s="47">
        <f t="shared" si="0"/>
        <v>-4.4068839255034007</v>
      </c>
      <c r="J8" s="47">
        <v>0</v>
      </c>
      <c r="K8" s="47">
        <f t="shared" si="1"/>
        <v>-4.4068839255034007</v>
      </c>
    </row>
    <row r="9" spans="1:12" s="48" customFormat="1" ht="15.5" customHeight="1">
      <c r="A9" t="s">
        <v>164</v>
      </c>
      <c r="B9" t="s">
        <v>532</v>
      </c>
      <c r="C9" t="s">
        <v>542</v>
      </c>
      <c r="D9" t="s">
        <v>57</v>
      </c>
      <c r="E9" t="s">
        <v>530</v>
      </c>
      <c r="F9">
        <v>1</v>
      </c>
      <c r="G9" s="30">
        <v>5.4809999999999999</v>
      </c>
      <c r="H9" s="47">
        <v>0.8442306370696171</v>
      </c>
      <c r="I9" s="47">
        <f t="shared" si="0"/>
        <v>4.6272281217785709</v>
      </c>
      <c r="J9" s="47">
        <f t="shared" ref="J9:J15" si="2">I9*0.18</f>
        <v>0.83290106192014268</v>
      </c>
      <c r="K9" s="47">
        <f t="shared" si="1"/>
        <v>3.7943270598584284</v>
      </c>
    </row>
    <row r="10" spans="1:12" s="48" customFormat="1" ht="15.5" customHeight="1">
      <c r="A10" t="s">
        <v>168</v>
      </c>
      <c r="B10" t="s">
        <v>532</v>
      </c>
      <c r="C10" t="s">
        <v>542</v>
      </c>
      <c r="D10" t="s">
        <v>529</v>
      </c>
      <c r="E10" t="s">
        <v>530</v>
      </c>
      <c r="F10">
        <v>2</v>
      </c>
      <c r="G10" s="30">
        <v>14.093999999999999</v>
      </c>
      <c r="H10" s="47">
        <v>0.8442306370696171</v>
      </c>
      <c r="I10" s="47">
        <f t="shared" si="0"/>
        <v>11.898586598859183</v>
      </c>
      <c r="J10" s="47">
        <f t="shared" si="2"/>
        <v>2.1417455877946527</v>
      </c>
      <c r="K10" s="47">
        <f t="shared" si="1"/>
        <v>9.7568410110645303</v>
      </c>
    </row>
    <row r="11" spans="1:12" s="48" customFormat="1" ht="15.5" customHeight="1">
      <c r="A11" t="s">
        <v>168</v>
      </c>
      <c r="B11" t="s">
        <v>532</v>
      </c>
      <c r="C11" t="s">
        <v>542</v>
      </c>
      <c r="D11" t="s">
        <v>529</v>
      </c>
      <c r="E11" t="s">
        <v>60</v>
      </c>
      <c r="F11">
        <v>1</v>
      </c>
      <c r="G11" s="30">
        <v>8.0009999999999994</v>
      </c>
      <c r="H11" s="47">
        <v>0.8442306370696171</v>
      </c>
      <c r="I11" s="47">
        <f t="shared" si="0"/>
        <v>6.7546893271940061</v>
      </c>
      <c r="J11" s="47">
        <f t="shared" si="2"/>
        <v>1.215844078894921</v>
      </c>
      <c r="K11" s="47">
        <f t="shared" si="1"/>
        <v>5.5388452482990846</v>
      </c>
    </row>
    <row r="12" spans="1:12" s="48" customFormat="1" ht="15.5" customHeight="1">
      <c r="A12" t="s">
        <v>346</v>
      </c>
      <c r="B12" t="s">
        <v>543</v>
      </c>
      <c r="C12" t="s">
        <v>544</v>
      </c>
      <c r="D12" t="s">
        <v>529</v>
      </c>
      <c r="E12" t="s">
        <v>530</v>
      </c>
      <c r="F12">
        <v>1</v>
      </c>
      <c r="G12" s="30">
        <v>9.1929999999999996</v>
      </c>
      <c r="H12" s="47">
        <v>0.8442306370696171</v>
      </c>
      <c r="I12" s="47">
        <f t="shared" si="0"/>
        <v>7.7610122465809894</v>
      </c>
      <c r="J12" s="47">
        <f t="shared" si="2"/>
        <v>1.3969822043845781</v>
      </c>
      <c r="K12" s="47">
        <f t="shared" si="1"/>
        <v>6.3640300421964113</v>
      </c>
    </row>
    <row r="13" spans="1:12" s="48" customFormat="1" ht="15.5" customHeight="1">
      <c r="A13" t="s">
        <v>322</v>
      </c>
      <c r="B13" t="s">
        <v>545</v>
      </c>
      <c r="C13" t="s">
        <v>546</v>
      </c>
      <c r="D13" t="s">
        <v>547</v>
      </c>
      <c r="E13" t="s">
        <v>530</v>
      </c>
      <c r="F13">
        <v>2</v>
      </c>
      <c r="G13" s="30">
        <v>17.78</v>
      </c>
      <c r="H13" s="47">
        <v>0.8442306370696171</v>
      </c>
      <c r="I13" s="47">
        <f t="shared" si="0"/>
        <v>15.010420727097793</v>
      </c>
      <c r="J13" s="47">
        <f t="shared" si="2"/>
        <v>2.7018757308776027</v>
      </c>
      <c r="K13" s="47">
        <f t="shared" si="1"/>
        <v>12.30854499622019</v>
      </c>
    </row>
    <row r="14" spans="1:12" s="48" customFormat="1" ht="15.5" customHeight="1">
      <c r="A14" t="s">
        <v>548</v>
      </c>
      <c r="B14" t="s">
        <v>549</v>
      </c>
      <c r="C14" t="s">
        <v>550</v>
      </c>
      <c r="D14" t="s">
        <v>529</v>
      </c>
      <c r="E14" t="s">
        <v>530</v>
      </c>
      <c r="F14">
        <v>1</v>
      </c>
      <c r="G14" s="30">
        <v>7.4790000000000001</v>
      </c>
      <c r="H14" s="47">
        <v>0.8442306370696171</v>
      </c>
      <c r="I14" s="47">
        <f t="shared" si="0"/>
        <v>6.3140009346436665</v>
      </c>
      <c r="J14" s="47">
        <f t="shared" si="2"/>
        <v>1.1365201682358599</v>
      </c>
      <c r="K14" s="47">
        <f t="shared" si="1"/>
        <v>5.1774807664078066</v>
      </c>
    </row>
    <row r="15" spans="1:12" s="48" customFormat="1" ht="15.5" customHeight="1">
      <c r="A15" s="45" t="s">
        <v>551</v>
      </c>
      <c r="B15" s="45" t="s">
        <v>552</v>
      </c>
      <c r="C15" s="45" t="s">
        <v>553</v>
      </c>
      <c r="D15" s="45" t="s">
        <v>57</v>
      </c>
      <c r="E15" s="45" t="s">
        <v>530</v>
      </c>
      <c r="F15" s="45">
        <v>1</v>
      </c>
      <c r="G15" s="46">
        <v>3.2669999999999999</v>
      </c>
      <c r="H15" s="47">
        <v>0.8442306370696171</v>
      </c>
      <c r="I15" s="47">
        <f t="shared" si="0"/>
        <v>2.758101491306439</v>
      </c>
      <c r="J15" s="47">
        <f t="shared" si="2"/>
        <v>0.496458268435159</v>
      </c>
      <c r="K15" s="47">
        <f t="shared" si="1"/>
        <v>2.2616432228712799</v>
      </c>
    </row>
    <row r="16" spans="1:12" s="48" customFormat="1" ht="15.5" customHeight="1">
      <c r="A16" s="45" t="s">
        <v>477</v>
      </c>
      <c r="B16" s="45" t="s">
        <v>554</v>
      </c>
      <c r="C16" s="45" t="s">
        <v>555</v>
      </c>
      <c r="D16" s="45" t="s">
        <v>529</v>
      </c>
      <c r="E16" s="45" t="s">
        <v>530</v>
      </c>
      <c r="F16" s="45">
        <v>-1</v>
      </c>
      <c r="G16" s="46">
        <v>-5.8230000000000004</v>
      </c>
      <c r="H16" s="47">
        <v>0.8442306370696171</v>
      </c>
      <c r="I16" s="47">
        <f t="shared" si="0"/>
        <v>-4.9159549996563809</v>
      </c>
      <c r="J16" s="47">
        <v>0</v>
      </c>
      <c r="K16" s="47">
        <f t="shared" si="1"/>
        <v>-4.9159549996563809</v>
      </c>
    </row>
    <row r="17" spans="1:11" s="48" customFormat="1" ht="15.5" customHeight="1">
      <c r="A17" s="49"/>
      <c r="B17" s="49"/>
      <c r="C17" s="49"/>
      <c r="D17" s="49"/>
      <c r="E17" s="49"/>
      <c r="F17" s="49"/>
      <c r="G17" s="50"/>
      <c r="H17" s="51"/>
      <c r="I17" s="51"/>
      <c r="J17" s="51"/>
      <c r="K17" s="51"/>
    </row>
    <row r="18" spans="1:11" s="48" customFormat="1" ht="15.5" customHeight="1">
      <c r="A18" s="49"/>
      <c r="B18" s="49"/>
      <c r="C18" s="49"/>
      <c r="D18" s="49"/>
      <c r="E18" s="49"/>
      <c r="F18" s="49"/>
      <c r="G18" s="50"/>
      <c r="H18" s="51"/>
      <c r="I18" s="51"/>
      <c r="J18" s="51">
        <f>SUM(J2:J17)</f>
        <v>22.564005506150774</v>
      </c>
      <c r="K18" s="52">
        <f>SUM(K2:K17)</f>
        <v>80.316472619063973</v>
      </c>
    </row>
    <row r="19" spans="1:11" s="48" customFormat="1" ht="15.5" customHeight="1">
      <c r="A19" s="49"/>
      <c r="B19" s="49"/>
      <c r="C19" s="49"/>
      <c r="D19" s="49"/>
      <c r="E19" s="49"/>
      <c r="F19" s="49"/>
      <c r="G19" s="50"/>
      <c r="H19" s="51"/>
      <c r="I19" s="51"/>
      <c r="J19" s="51"/>
      <c r="K19" s="51"/>
    </row>
    <row r="20" spans="1:11" s="48" customFormat="1" ht="15.5" customHeight="1">
      <c r="A20" s="49"/>
      <c r="B20" s="49"/>
      <c r="C20" s="49"/>
      <c r="D20" s="49"/>
      <c r="E20" s="49"/>
      <c r="F20" s="49"/>
      <c r="G20" s="50"/>
      <c r="H20" s="51"/>
      <c r="I20" s="51"/>
      <c r="J20" s="51"/>
      <c r="K20" s="51"/>
    </row>
    <row r="21" spans="1:11" s="48" customFormat="1" ht="15.5" customHeight="1">
      <c r="E21" s="53"/>
      <c r="G21" s="47"/>
      <c r="H21" s="51"/>
      <c r="I21" s="37"/>
      <c r="J21" s="37"/>
      <c r="K21" s="37"/>
    </row>
    <row r="22" spans="1:11" s="48" customFormat="1" ht="15.5" customHeight="1">
      <c r="E22" s="53"/>
      <c r="G22" s="47"/>
      <c r="H22" s="51"/>
      <c r="I22" s="37"/>
      <c r="J22" s="37"/>
      <c r="K22" s="38"/>
    </row>
    <row r="23" spans="1:11" s="48" customFormat="1" ht="15.5" customHeight="1">
      <c r="E23" s="53"/>
      <c r="G23" s="47"/>
      <c r="H23" s="51"/>
      <c r="I23" s="37"/>
      <c r="J23" s="37"/>
      <c r="K23" s="37"/>
    </row>
    <row r="24" spans="1:11" s="48" customFormat="1" ht="15.5" customHeight="1">
      <c r="E24" s="53"/>
      <c r="G24" s="47"/>
      <c r="H24" s="51"/>
      <c r="I24" s="37"/>
      <c r="J24" s="37"/>
      <c r="K24" s="38"/>
    </row>
    <row r="25" spans="1:11" s="48" customFormat="1" ht="15.5" customHeight="1">
      <c r="E25" s="53"/>
      <c r="G25" s="47"/>
      <c r="H25" s="51"/>
      <c r="I25" s="37"/>
      <c r="J25" s="37"/>
      <c r="K25" s="37"/>
    </row>
    <row r="26" spans="1:11" s="48" customFormat="1" ht="15.5" customHeight="1">
      <c r="E26" s="53"/>
      <c r="G26" s="47"/>
      <c r="H26" s="51"/>
      <c r="I26" s="37"/>
      <c r="J26" s="37"/>
      <c r="K26" s="37"/>
    </row>
    <row r="27" spans="1:11" s="48" customFormat="1" ht="15.5" customHeight="1">
      <c r="E27" s="53"/>
      <c r="G27" s="47"/>
      <c r="H27" s="51"/>
      <c r="I27" s="37"/>
      <c r="J27" s="37"/>
      <c r="K27" s="37"/>
    </row>
    <row r="28" spans="1:11" s="48" customFormat="1" ht="15.5" customHeight="1">
      <c r="E28" s="53"/>
      <c r="G28" s="47"/>
      <c r="H28" s="51"/>
      <c r="I28" s="37"/>
      <c r="J28" s="37"/>
      <c r="K28" s="37"/>
    </row>
    <row r="29" spans="1:11" s="48" customFormat="1" ht="15.5" customHeight="1">
      <c r="E29" s="53"/>
      <c r="G29" s="47"/>
      <c r="H29" s="51"/>
      <c r="I29" s="37"/>
      <c r="J29" s="37"/>
      <c r="K29" s="37"/>
    </row>
    <row r="30" spans="1:11" s="48" customFormat="1" ht="15.5" customHeight="1">
      <c r="E30" s="53"/>
      <c r="G30" s="47"/>
      <c r="H30" s="51"/>
      <c r="I30" s="37"/>
      <c r="J30" s="37"/>
      <c r="K30" s="37"/>
    </row>
    <row r="31" spans="1:11" s="48" customFormat="1" ht="15.5" customHeight="1">
      <c r="E31" s="53"/>
      <c r="G31" s="47"/>
      <c r="H31" s="51"/>
      <c r="I31" s="37"/>
      <c r="J31" s="37"/>
      <c r="K31" s="37"/>
    </row>
    <row r="32" spans="1:11" s="48" customFormat="1" ht="15.5" customHeight="1">
      <c r="E32" s="53"/>
      <c r="G32" s="47"/>
      <c r="H32" s="51"/>
      <c r="I32" s="37"/>
      <c r="J32" s="37"/>
      <c r="K32" s="37"/>
    </row>
    <row r="33" spans="5:11" s="48" customFormat="1" ht="15.5" customHeight="1">
      <c r="E33" s="53"/>
      <c r="G33" s="47"/>
      <c r="H33" s="51"/>
      <c r="I33" s="37"/>
      <c r="J33" s="37"/>
      <c r="K33" s="37"/>
    </row>
    <row r="34" spans="5:11" s="48" customFormat="1" ht="15.5" customHeight="1">
      <c r="E34" s="53"/>
      <c r="G34" s="47"/>
      <c r="H34" s="51"/>
      <c r="I34" s="37"/>
      <c r="J34" s="37"/>
      <c r="K34" s="37"/>
    </row>
    <row r="35" spans="5:11" s="48" customFormat="1" ht="15.5" customHeight="1">
      <c r="E35" s="53"/>
      <c r="G35" s="47"/>
      <c r="H35" s="51"/>
      <c r="I35" s="37"/>
      <c r="J35" s="37"/>
      <c r="K35" s="37"/>
    </row>
    <row r="36" spans="5:11" s="48" customFormat="1" ht="15.5" customHeight="1">
      <c r="E36" s="53"/>
      <c r="G36" s="47"/>
      <c r="H36" s="51"/>
      <c r="I36" s="37"/>
      <c r="J36" s="37"/>
      <c r="K36" s="37"/>
    </row>
    <row r="37" spans="5:11" s="48" customFormat="1" ht="15.5" customHeight="1">
      <c r="E37" s="53"/>
      <c r="G37" s="47"/>
      <c r="H37" s="51"/>
      <c r="I37" s="37"/>
      <c r="J37" s="37"/>
      <c r="K37" s="37"/>
    </row>
    <row r="38" spans="5:11" s="48" customFormat="1" ht="15.5" customHeight="1">
      <c r="E38" s="53"/>
      <c r="G38" s="47"/>
      <c r="H38" s="51"/>
      <c r="I38" s="37"/>
      <c r="J38" s="37"/>
      <c r="K38" s="37"/>
    </row>
    <row r="39" spans="5:11" s="48" customFormat="1" ht="15.5" customHeight="1">
      <c r="E39" s="53"/>
      <c r="G39" s="47"/>
      <c r="H39" s="51"/>
      <c r="I39" s="37"/>
      <c r="J39" s="37"/>
      <c r="K39" s="37"/>
    </row>
    <row r="40" spans="5:11" s="48" customFormat="1" ht="15.5" customHeight="1">
      <c r="E40" s="53"/>
      <c r="G40" s="47"/>
      <c r="H40" s="51"/>
      <c r="I40" s="37"/>
      <c r="J40" s="37"/>
      <c r="K40" s="37"/>
    </row>
    <row r="41" spans="5:11" s="48" customFormat="1" ht="15.5" customHeight="1">
      <c r="E41" s="53"/>
      <c r="G41" s="47"/>
      <c r="H41" s="51"/>
      <c r="I41" s="37"/>
      <c r="J41" s="37"/>
      <c r="K41" s="37"/>
    </row>
    <row r="42" spans="5:11" s="48" customFormat="1" ht="15.5" customHeight="1">
      <c r="E42" s="53"/>
      <c r="G42" s="47"/>
      <c r="H42" s="51"/>
      <c r="I42" s="37"/>
      <c r="J42" s="37"/>
      <c r="K42" s="37"/>
    </row>
    <row r="43" spans="5:11" s="48" customFormat="1" ht="15.5" customHeight="1">
      <c r="E43" s="53"/>
      <c r="G43" s="47"/>
      <c r="H43" s="51"/>
      <c r="I43" s="37"/>
      <c r="J43" s="37"/>
      <c r="K43" s="37"/>
    </row>
    <row r="44" spans="5:11" s="48" customFormat="1" ht="15.5" customHeight="1">
      <c r="E44" s="53"/>
      <c r="G44" s="47"/>
      <c r="H44" s="51"/>
      <c r="I44" s="37"/>
      <c r="J44" s="37"/>
      <c r="K44" s="37"/>
    </row>
    <row r="45" spans="5:11" s="48" customFormat="1" ht="15.5" customHeight="1">
      <c r="E45" s="53"/>
      <c r="G45" s="47"/>
      <c r="H45" s="51"/>
      <c r="I45" s="37"/>
      <c r="J45" s="37"/>
      <c r="K45" s="37"/>
    </row>
    <row r="46" spans="5:11" s="48" customFormat="1" ht="15.5" customHeight="1">
      <c r="E46" s="53"/>
      <c r="G46" s="47"/>
      <c r="H46" s="51"/>
      <c r="I46" s="37"/>
      <c r="J46" s="37"/>
      <c r="K46" s="37"/>
    </row>
    <row r="47" spans="5:11" s="48" customFormat="1" ht="15.5" customHeight="1">
      <c r="E47" s="53"/>
      <c r="G47" s="47"/>
      <c r="H47" s="51"/>
      <c r="I47" s="37"/>
      <c r="J47" s="37"/>
      <c r="K47" s="37"/>
    </row>
    <row r="48" spans="5:11" s="48" customFormat="1" ht="15.5" customHeight="1">
      <c r="E48" s="53"/>
      <c r="G48" s="47"/>
      <c r="H48" s="51"/>
      <c r="I48" s="37"/>
      <c r="J48" s="37"/>
      <c r="K48" s="37"/>
    </row>
    <row r="49" spans="5:11" s="48" customFormat="1" ht="15.5" customHeight="1">
      <c r="E49" s="53"/>
      <c r="G49" s="47"/>
      <c r="H49" s="51"/>
      <c r="I49" s="37"/>
      <c r="J49" s="37"/>
      <c r="K49" s="37"/>
    </row>
    <row r="50" spans="5:11" s="48" customFormat="1" ht="15.5" customHeight="1">
      <c r="E50" s="53"/>
      <c r="G50" s="47"/>
      <c r="H50" s="51"/>
      <c r="I50" s="37"/>
      <c r="J50" s="37"/>
      <c r="K50" s="37"/>
    </row>
    <row r="51" spans="5:11" s="48" customFormat="1" ht="15.5" customHeight="1">
      <c r="E51" s="53"/>
      <c r="G51" s="47"/>
      <c r="H51" s="51"/>
      <c r="I51" s="37"/>
      <c r="J51" s="37"/>
      <c r="K51" s="37"/>
    </row>
    <row r="53" spans="5:11" ht="15" customHeight="1">
      <c r="K53" s="54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268"/>
  <sheetViews>
    <sheetView topLeftCell="F1" zoomScale="90" zoomScaleNormal="90" workbookViewId="0">
      <pane ySplit="1" topLeftCell="A2" activePane="bottomLeft" state="frozen"/>
      <selection activeCell="F1" sqref="F1"/>
      <selection pane="bottomLeft" activeCell="L45" sqref="L45"/>
    </sheetView>
  </sheetViews>
  <sheetFormatPr baseColWidth="10" defaultColWidth="11.5" defaultRowHeight="15.5" customHeight="1"/>
  <cols>
    <col min="1" max="1" width="11.5" style="41"/>
    <col min="2" max="2" width="20.5" style="41" customWidth="1"/>
    <col min="3" max="3" width="45.83203125" style="41" customWidth="1"/>
    <col min="4" max="4" width="33" style="41" customWidth="1"/>
    <col min="5" max="16384" width="11.5" style="41"/>
  </cols>
  <sheetData>
    <row r="1" spans="1:256" ht="15.5" customHeight="1">
      <c r="A1" s="55" t="s">
        <v>556</v>
      </c>
      <c r="B1" s="56" t="s">
        <v>557</v>
      </c>
      <c r="C1" s="55" t="s">
        <v>558</v>
      </c>
      <c r="D1" s="55" t="s">
        <v>31</v>
      </c>
      <c r="E1" s="55" t="s">
        <v>559</v>
      </c>
      <c r="F1" s="55" t="s">
        <v>560</v>
      </c>
      <c r="G1" s="57" t="s">
        <v>561</v>
      </c>
      <c r="H1" s="57" t="s">
        <v>30</v>
      </c>
      <c r="I1" s="57" t="s">
        <v>562</v>
      </c>
      <c r="J1" s="57" t="s">
        <v>30</v>
      </c>
      <c r="K1" s="57" t="s">
        <v>563</v>
      </c>
      <c r="L1" s="57" t="s">
        <v>564</v>
      </c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56" s="60" customFormat="1" ht="19.75" customHeight="1">
      <c r="A2" s="41" t="s">
        <v>565</v>
      </c>
      <c r="B2" s="41" t="s">
        <v>205</v>
      </c>
      <c r="C2" s="41" t="s">
        <v>290</v>
      </c>
      <c r="D2" s="41" t="s">
        <v>566</v>
      </c>
      <c r="E2" s="41" t="s">
        <v>57</v>
      </c>
      <c r="F2" s="58">
        <v>1</v>
      </c>
      <c r="G2" s="59">
        <v>6.4</v>
      </c>
      <c r="H2" s="59">
        <v>6.4</v>
      </c>
      <c r="I2" s="60">
        <v>0.83577684073953906</v>
      </c>
      <c r="J2" s="60">
        <f t="shared" ref="J2:J16" si="0">H2*I2</f>
        <v>5.3489717807330504</v>
      </c>
      <c r="K2" s="60">
        <f>J2*0.18</f>
        <v>0.96281492053194906</v>
      </c>
      <c r="L2" s="60">
        <f t="shared" ref="L2:L16" si="1">J2-K2</f>
        <v>4.3861568602011012</v>
      </c>
      <c r="IV2" s="61"/>
    </row>
    <row r="3" spans="1:256" s="60" customFormat="1" ht="19.75" customHeight="1">
      <c r="A3" s="41" t="s">
        <v>164</v>
      </c>
      <c r="B3" s="41" t="s">
        <v>567</v>
      </c>
      <c r="C3" s="41" t="s">
        <v>165</v>
      </c>
      <c r="D3" s="41" t="s">
        <v>566</v>
      </c>
      <c r="E3" s="41" t="s">
        <v>57</v>
      </c>
      <c r="F3" s="58">
        <v>-4</v>
      </c>
      <c r="G3" s="59">
        <v>6.5</v>
      </c>
      <c r="H3" s="59">
        <v>-26</v>
      </c>
      <c r="I3" s="60">
        <v>0.83577684073953906</v>
      </c>
      <c r="J3" s="60">
        <f t="shared" si="0"/>
        <v>-21.730197859228017</v>
      </c>
      <c r="K3" s="60">
        <v>0</v>
      </c>
      <c r="L3" s="60">
        <f t="shared" si="1"/>
        <v>-21.730197859228017</v>
      </c>
      <c r="IV3" s="61"/>
    </row>
    <row r="4" spans="1:256" s="60" customFormat="1" ht="19.75" customHeight="1">
      <c r="A4" s="41" t="s">
        <v>168</v>
      </c>
      <c r="B4" s="41" t="s">
        <v>567</v>
      </c>
      <c r="C4" s="41" t="s">
        <v>165</v>
      </c>
      <c r="D4" s="41" t="s">
        <v>566</v>
      </c>
      <c r="E4" s="41" t="s">
        <v>568</v>
      </c>
      <c r="F4" s="58">
        <v>-1</v>
      </c>
      <c r="G4" s="59">
        <v>9.5</v>
      </c>
      <c r="H4" s="59">
        <v>-9.5</v>
      </c>
      <c r="I4" s="60">
        <v>0.83577684073953906</v>
      </c>
      <c r="J4" s="60">
        <f t="shared" si="0"/>
        <v>-7.9398799870256207</v>
      </c>
      <c r="K4" s="60">
        <v>0</v>
      </c>
      <c r="L4" s="60">
        <f t="shared" si="1"/>
        <v>-7.9398799870256207</v>
      </c>
      <c r="IV4" s="61"/>
    </row>
    <row r="5" spans="1:256" s="60" customFormat="1" ht="19.75" customHeight="1">
      <c r="A5" s="41" t="s">
        <v>569</v>
      </c>
      <c r="B5" s="41" t="s">
        <v>567</v>
      </c>
      <c r="C5" s="41" t="s">
        <v>570</v>
      </c>
      <c r="D5" s="41" t="s">
        <v>566</v>
      </c>
      <c r="E5" s="41" t="s">
        <v>568</v>
      </c>
      <c r="F5" s="58">
        <v>1</v>
      </c>
      <c r="G5" s="59">
        <v>10.5</v>
      </c>
      <c r="H5" s="59">
        <v>10.5</v>
      </c>
      <c r="I5" s="60">
        <v>0.83577684073953906</v>
      </c>
      <c r="J5" s="60">
        <f t="shared" si="0"/>
        <v>8.775656827765161</v>
      </c>
      <c r="K5" s="60">
        <f>J5*0.18</f>
        <v>1.579618228997729</v>
      </c>
      <c r="L5" s="60">
        <f t="shared" si="1"/>
        <v>7.1960385987674318</v>
      </c>
      <c r="IV5" s="61"/>
    </row>
    <row r="6" spans="1:256" s="60" customFormat="1" ht="19.75" customHeight="1">
      <c r="A6" s="41" t="s">
        <v>571</v>
      </c>
      <c r="B6" s="41" t="s">
        <v>572</v>
      </c>
      <c r="C6" s="41" t="s">
        <v>573</v>
      </c>
      <c r="D6" s="41" t="s">
        <v>566</v>
      </c>
      <c r="E6" s="41" t="s">
        <v>57</v>
      </c>
      <c r="F6" s="58">
        <v>-5</v>
      </c>
      <c r="G6" s="59">
        <v>7</v>
      </c>
      <c r="H6" s="59">
        <v>-35</v>
      </c>
      <c r="I6" s="60">
        <v>0.83577684073953906</v>
      </c>
      <c r="J6" s="60">
        <f t="shared" si="0"/>
        <v>-29.252189425883866</v>
      </c>
      <c r="K6" s="60">
        <v>0</v>
      </c>
      <c r="L6" s="60">
        <f t="shared" si="1"/>
        <v>-29.252189425883866</v>
      </c>
      <c r="IV6" s="61"/>
    </row>
    <row r="7" spans="1:256" s="60" customFormat="1" ht="19.75" customHeight="1">
      <c r="A7" s="41" t="s">
        <v>300</v>
      </c>
      <c r="B7" s="41" t="s">
        <v>574</v>
      </c>
      <c r="C7" s="41" t="s">
        <v>575</v>
      </c>
      <c r="D7" s="41" t="s">
        <v>566</v>
      </c>
      <c r="E7" s="41" t="s">
        <v>529</v>
      </c>
      <c r="F7" s="58">
        <v>-1</v>
      </c>
      <c r="G7" s="59">
        <v>11</v>
      </c>
      <c r="H7" s="59">
        <v>-11</v>
      </c>
      <c r="I7" s="60">
        <v>0.83577684073953906</v>
      </c>
      <c r="J7" s="60">
        <f t="shared" si="0"/>
        <v>-9.1935452481349298</v>
      </c>
      <c r="K7" s="60">
        <v>0</v>
      </c>
      <c r="L7" s="60">
        <f t="shared" si="1"/>
        <v>-9.1935452481349298</v>
      </c>
      <c r="IV7" s="61"/>
    </row>
    <row r="8" spans="1:256" s="60" customFormat="1" ht="19.75" customHeight="1">
      <c r="A8" s="41" t="s">
        <v>430</v>
      </c>
      <c r="B8" s="41" t="s">
        <v>576</v>
      </c>
      <c r="C8" s="41" t="s">
        <v>577</v>
      </c>
      <c r="D8" s="41" t="s">
        <v>566</v>
      </c>
      <c r="E8" s="41" t="s">
        <v>568</v>
      </c>
      <c r="F8" s="58">
        <v>2</v>
      </c>
      <c r="G8" s="59">
        <v>10</v>
      </c>
      <c r="H8" s="59">
        <v>20</v>
      </c>
      <c r="I8" s="60">
        <v>0.83577684073953906</v>
      </c>
      <c r="J8" s="60">
        <f t="shared" si="0"/>
        <v>16.715536814790781</v>
      </c>
      <c r="K8" s="60">
        <f>J8*0.18</f>
        <v>3.0087966266623405</v>
      </c>
      <c r="L8" s="60">
        <f t="shared" si="1"/>
        <v>13.706740188128441</v>
      </c>
      <c r="IV8" s="61"/>
    </row>
    <row r="9" spans="1:256" s="60" customFormat="1" ht="19.75" customHeight="1">
      <c r="A9" t="s">
        <v>578</v>
      </c>
      <c r="B9" t="s">
        <v>579</v>
      </c>
      <c r="C9" t="s">
        <v>239</v>
      </c>
      <c r="D9" t="s">
        <v>566</v>
      </c>
      <c r="E9" t="s">
        <v>529</v>
      </c>
      <c r="F9">
        <v>-1</v>
      </c>
      <c r="G9" s="30">
        <v>7</v>
      </c>
      <c r="H9" s="30">
        <v>-7</v>
      </c>
      <c r="I9" s="60">
        <v>0.83577684073953906</v>
      </c>
      <c r="J9" s="60">
        <f t="shared" si="0"/>
        <v>-5.8504378851767731</v>
      </c>
      <c r="K9" s="60">
        <v>0</v>
      </c>
      <c r="L9" s="60">
        <f t="shared" si="1"/>
        <v>-5.8504378851767731</v>
      </c>
      <c r="IV9" s="61"/>
    </row>
    <row r="10" spans="1:256" s="60" customFormat="1" ht="19.75" customHeight="1">
      <c r="A10" s="41" t="s">
        <v>286</v>
      </c>
      <c r="B10" s="41" t="s">
        <v>580</v>
      </c>
      <c r="C10" s="41" t="s">
        <v>287</v>
      </c>
      <c r="D10" s="41" t="s">
        <v>566</v>
      </c>
      <c r="E10" s="41" t="s">
        <v>57</v>
      </c>
      <c r="F10" s="58">
        <v>1</v>
      </c>
      <c r="G10" s="59">
        <v>6.4</v>
      </c>
      <c r="H10" s="59">
        <v>6.4</v>
      </c>
      <c r="I10" s="60">
        <v>0.83577684073953906</v>
      </c>
      <c r="J10" s="60">
        <f t="shared" si="0"/>
        <v>5.3489717807330504</v>
      </c>
      <c r="K10" s="60">
        <f>J10*0.18</f>
        <v>0.96281492053194906</v>
      </c>
      <c r="L10" s="60">
        <f t="shared" si="1"/>
        <v>4.3861568602011012</v>
      </c>
      <c r="IV10" s="61"/>
    </row>
    <row r="11" spans="1:256" s="60" customFormat="1" ht="19.75" customHeight="1">
      <c r="A11" s="41" t="s">
        <v>161</v>
      </c>
      <c r="B11" s="41" t="s">
        <v>581</v>
      </c>
      <c r="C11" s="41" t="s">
        <v>582</v>
      </c>
      <c r="D11" s="41" t="s">
        <v>566</v>
      </c>
      <c r="E11" s="41" t="s">
        <v>568</v>
      </c>
      <c r="F11" s="58">
        <v>1</v>
      </c>
      <c r="G11" s="59">
        <v>9.5</v>
      </c>
      <c r="H11" s="59">
        <v>9.5</v>
      </c>
      <c r="I11" s="60">
        <v>0.83577684073953906</v>
      </c>
      <c r="J11" s="60">
        <f t="shared" si="0"/>
        <v>7.9398799870256207</v>
      </c>
      <c r="K11" s="60">
        <f>J11*0.18</f>
        <v>1.4291783976646117</v>
      </c>
      <c r="L11" s="60">
        <f t="shared" si="1"/>
        <v>6.510701589361009</v>
      </c>
      <c r="IV11" s="61"/>
    </row>
    <row r="12" spans="1:256" s="60" customFormat="1" ht="19.75" customHeight="1">
      <c r="A12" s="41" t="s">
        <v>164</v>
      </c>
      <c r="B12" s="41" t="s">
        <v>567</v>
      </c>
      <c r="C12" s="41" t="s">
        <v>165</v>
      </c>
      <c r="D12" s="41" t="s">
        <v>566</v>
      </c>
      <c r="E12" s="41" t="s">
        <v>57</v>
      </c>
      <c r="F12" s="58">
        <v>10</v>
      </c>
      <c r="G12" s="59">
        <v>6.5</v>
      </c>
      <c r="H12" s="59">
        <v>65</v>
      </c>
      <c r="I12" s="60">
        <v>0.83577684073953906</v>
      </c>
      <c r="J12" s="60">
        <f t="shared" si="0"/>
        <v>54.325494648070041</v>
      </c>
      <c r="K12" s="60">
        <f>J12*0.18</f>
        <v>9.7785890366526065</v>
      </c>
      <c r="L12" s="60">
        <f t="shared" si="1"/>
        <v>44.546905611417436</v>
      </c>
      <c r="IV12" s="61"/>
    </row>
    <row r="13" spans="1:256" s="60" customFormat="1" ht="19.75" customHeight="1">
      <c r="A13" s="41" t="s">
        <v>168</v>
      </c>
      <c r="B13" s="41" t="s">
        <v>567</v>
      </c>
      <c r="C13" s="41" t="s">
        <v>165</v>
      </c>
      <c r="D13" s="41" t="s">
        <v>566</v>
      </c>
      <c r="E13" s="41" t="s">
        <v>568</v>
      </c>
      <c r="F13" s="58">
        <v>6</v>
      </c>
      <c r="G13" s="59">
        <v>9.5</v>
      </c>
      <c r="H13" s="59">
        <v>57</v>
      </c>
      <c r="I13" s="60">
        <v>0.83577684073953906</v>
      </c>
      <c r="J13" s="60">
        <f t="shared" si="0"/>
        <v>47.639279922153726</v>
      </c>
      <c r="K13" s="60">
        <f>J13*0.18</f>
        <v>8.5750703859876705</v>
      </c>
      <c r="L13" s="60">
        <f t="shared" si="1"/>
        <v>39.064209536166054</v>
      </c>
      <c r="IV13" s="61"/>
    </row>
    <row r="14" spans="1:256" s="60" customFormat="1" ht="19.75" customHeight="1">
      <c r="A14" s="41" t="s">
        <v>569</v>
      </c>
      <c r="B14" s="41" t="s">
        <v>567</v>
      </c>
      <c r="C14" s="41" t="s">
        <v>570</v>
      </c>
      <c r="D14" s="41" t="s">
        <v>566</v>
      </c>
      <c r="E14" s="41" t="s">
        <v>568</v>
      </c>
      <c r="F14" s="58">
        <v>1</v>
      </c>
      <c r="G14" s="59">
        <v>10.5</v>
      </c>
      <c r="H14" s="59">
        <v>10.5</v>
      </c>
      <c r="I14" s="60">
        <v>0.83577684073953906</v>
      </c>
      <c r="J14" s="60">
        <f t="shared" si="0"/>
        <v>8.775656827765161</v>
      </c>
      <c r="K14" s="60">
        <f>J14*0.18</f>
        <v>1.579618228997729</v>
      </c>
      <c r="L14" s="60">
        <f t="shared" si="1"/>
        <v>7.1960385987674318</v>
      </c>
      <c r="IV14" s="61"/>
    </row>
    <row r="15" spans="1:256" s="60" customFormat="1" ht="19.75" customHeight="1">
      <c r="A15" s="41" t="s">
        <v>571</v>
      </c>
      <c r="B15" s="41" t="s">
        <v>572</v>
      </c>
      <c r="C15" s="41" t="s">
        <v>573</v>
      </c>
      <c r="D15" s="41" t="s">
        <v>566</v>
      </c>
      <c r="E15" s="41" t="s">
        <v>57</v>
      </c>
      <c r="F15" s="58">
        <v>-1</v>
      </c>
      <c r="G15" s="59">
        <v>7</v>
      </c>
      <c r="H15" s="59">
        <v>-7</v>
      </c>
      <c r="I15" s="60">
        <v>0.83577684073953906</v>
      </c>
      <c r="J15" s="60">
        <f t="shared" si="0"/>
        <v>-5.8504378851767731</v>
      </c>
      <c r="K15" s="60">
        <v>0</v>
      </c>
      <c r="L15" s="60">
        <f t="shared" si="1"/>
        <v>-5.8504378851767731</v>
      </c>
      <c r="IV15" s="61"/>
    </row>
    <row r="16" spans="1:256" s="60" customFormat="1" ht="19.75" customHeight="1">
      <c r="A16" s="41" t="s">
        <v>425</v>
      </c>
      <c r="B16" s="41" t="s">
        <v>576</v>
      </c>
      <c r="C16" s="41" t="s">
        <v>427</v>
      </c>
      <c r="D16" s="41" t="s">
        <v>566</v>
      </c>
      <c r="E16" s="41" t="s">
        <v>57</v>
      </c>
      <c r="F16" s="58">
        <v>2</v>
      </c>
      <c r="G16" s="59">
        <v>7</v>
      </c>
      <c r="H16" s="59">
        <v>14</v>
      </c>
      <c r="I16" s="60">
        <v>0.83577684073953906</v>
      </c>
      <c r="J16" s="60">
        <f t="shared" si="0"/>
        <v>11.700875770353546</v>
      </c>
      <c r="K16" s="60">
        <f>J16*0.18</f>
        <v>2.106157638663638</v>
      </c>
      <c r="L16" s="60">
        <f t="shared" si="1"/>
        <v>9.5947181316899091</v>
      </c>
      <c r="IV16" s="61"/>
    </row>
    <row r="17" spans="1:256" s="60" customFormat="1" ht="19.75" customHeight="1">
      <c r="A17" s="41"/>
      <c r="B17" s="41"/>
      <c r="C17" s="41"/>
      <c r="D17" s="41"/>
      <c r="E17" s="41"/>
      <c r="F17" s="58"/>
      <c r="G17" s="59"/>
      <c r="H17" s="59"/>
      <c r="I17" s="62"/>
      <c r="IV17" s="61"/>
    </row>
    <row r="18" spans="1:256" s="60" customFormat="1" ht="19.75" customHeight="1">
      <c r="A18" s="41"/>
      <c r="B18" s="41"/>
      <c r="C18" s="41"/>
      <c r="D18" s="41"/>
      <c r="E18" s="41"/>
      <c r="F18" s="58"/>
      <c r="G18" s="59"/>
      <c r="H18" s="59"/>
      <c r="I18" s="62"/>
      <c r="K18" s="60">
        <f>SUM(K2:K17)</f>
        <v>29.982658384690222</v>
      </c>
      <c r="L18" s="63">
        <f>SUM(L2:L17)</f>
        <v>56.77097768407392</v>
      </c>
      <c r="IV18" s="61"/>
    </row>
    <row r="19" spans="1:256" s="60" customFormat="1" ht="19.75" customHeight="1">
      <c r="A19" s="41"/>
      <c r="B19" s="41"/>
      <c r="C19" s="41"/>
      <c r="D19" s="41"/>
      <c r="E19" s="41"/>
      <c r="F19" s="58"/>
      <c r="G19" s="59"/>
      <c r="H19" s="59"/>
      <c r="I19" s="62"/>
      <c r="IV19" s="61"/>
    </row>
    <row r="20" spans="1:256" s="60" customFormat="1" ht="19.75" customHeight="1">
      <c r="A20" s="41"/>
      <c r="B20" s="41"/>
      <c r="C20" s="41"/>
      <c r="D20" s="41"/>
      <c r="E20" s="41"/>
      <c r="F20" s="58"/>
      <c r="G20" s="59"/>
      <c r="H20" s="59"/>
      <c r="I20" s="62"/>
      <c r="IV20" s="61"/>
    </row>
    <row r="21" spans="1:256" s="60" customFormat="1" ht="19.75" customHeight="1">
      <c r="A21" s="41"/>
      <c r="B21" s="41"/>
      <c r="C21" s="41"/>
      <c r="D21" s="41"/>
      <c r="E21" s="41"/>
      <c r="F21" s="58"/>
      <c r="G21" s="59"/>
      <c r="H21" s="59"/>
      <c r="I21" s="62"/>
      <c r="IV21" s="61"/>
    </row>
    <row r="22" spans="1:256" s="60" customFormat="1" ht="19.75" customHeight="1">
      <c r="A22" s="41"/>
      <c r="B22" s="41"/>
      <c r="C22" s="41"/>
      <c r="D22" s="41"/>
      <c r="E22" s="41"/>
      <c r="F22" s="58"/>
      <c r="G22" s="59"/>
      <c r="H22" s="59"/>
      <c r="I22" s="62"/>
      <c r="IV22" s="61"/>
    </row>
    <row r="23" spans="1:256" s="60" customFormat="1" ht="19.75" customHeight="1">
      <c r="A23" s="41"/>
      <c r="B23" s="41"/>
      <c r="C23" s="41"/>
      <c r="D23" s="41"/>
      <c r="E23" s="41"/>
      <c r="F23" s="58"/>
      <c r="G23" s="59"/>
      <c r="H23" s="59"/>
      <c r="I23" s="62"/>
      <c r="IV23" s="61"/>
    </row>
    <row r="24" spans="1:256" s="60" customFormat="1" ht="19.75" customHeight="1">
      <c r="A24" s="41"/>
      <c r="B24" s="41"/>
      <c r="C24" s="41"/>
      <c r="D24" s="41"/>
      <c r="E24" s="41"/>
      <c r="F24" s="58"/>
      <c r="G24" s="59"/>
      <c r="H24" s="59"/>
      <c r="I24" s="62"/>
      <c r="IV24" s="61"/>
    </row>
    <row r="25" spans="1:256" s="60" customFormat="1" ht="19.75" customHeight="1">
      <c r="A25"/>
      <c r="B25"/>
      <c r="C25"/>
      <c r="D25"/>
      <c r="E25"/>
      <c r="F25"/>
      <c r="G25"/>
      <c r="H25"/>
      <c r="I25" s="62"/>
      <c r="IV25" s="61"/>
    </row>
    <row r="26" spans="1:256" s="60" customFormat="1" ht="19.75" customHeight="1">
      <c r="A26" s="41"/>
      <c r="B26" s="41"/>
      <c r="C26" s="41"/>
      <c r="D26" s="41"/>
      <c r="E26" s="41"/>
      <c r="F26" s="58"/>
      <c r="G26" s="59"/>
      <c r="H26" s="59"/>
      <c r="I26" s="62"/>
      <c r="IV26" s="61"/>
    </row>
    <row r="27" spans="1:256" s="64" customFormat="1" ht="11.5" customHeight="1">
      <c r="I27" s="65"/>
      <c r="J27" s="65"/>
      <c r="K27" s="65"/>
      <c r="L27" s="65"/>
      <c r="M27" s="65"/>
    </row>
    <row r="28" spans="1:256" s="64" customFormat="1" ht="11.5" customHeight="1">
      <c r="A28" s="66"/>
      <c r="B28" s="66"/>
      <c r="C28" s="66"/>
      <c r="D28" s="66"/>
      <c r="E28" s="66"/>
      <c r="G28" s="67"/>
      <c r="H28" s="67"/>
      <c r="I28" s="65"/>
      <c r="J28" s="65"/>
      <c r="K28" s="65"/>
      <c r="L28" s="68"/>
      <c r="M28" s="65"/>
    </row>
    <row r="29" spans="1:256" s="64" customFormat="1" ht="11.5" customHeight="1">
      <c r="G29" s="67"/>
      <c r="H29" s="67"/>
      <c r="I29" s="65"/>
      <c r="J29" s="65"/>
      <c r="K29" s="65"/>
      <c r="L29" s="65"/>
      <c r="M29" s="65"/>
    </row>
    <row r="30" spans="1:256" s="64" customFormat="1" ht="11.5" customHeight="1">
      <c r="G30" s="67"/>
      <c r="H30" s="67"/>
      <c r="I30" s="65"/>
      <c r="J30" s="65"/>
      <c r="K30" s="65"/>
      <c r="L30" s="65"/>
      <c r="M30" s="65"/>
    </row>
    <row r="31" spans="1:256" s="64" customFormat="1" ht="11.5" customHeight="1">
      <c r="G31" s="67"/>
      <c r="H31" s="67"/>
      <c r="I31" s="65"/>
      <c r="J31" s="65"/>
      <c r="K31" s="65"/>
      <c r="L31" s="65"/>
      <c r="M31" s="65"/>
    </row>
    <row r="32" spans="1:256" s="64" customFormat="1" ht="11.5" customHeight="1">
      <c r="G32" s="67"/>
      <c r="H32" s="67"/>
      <c r="I32" s="65"/>
      <c r="J32" s="65"/>
      <c r="K32" s="65"/>
      <c r="L32" s="65"/>
      <c r="M32" s="65"/>
    </row>
    <row r="33" spans="6:13" s="64" customFormat="1" ht="11.5" customHeight="1">
      <c r="G33" s="67"/>
      <c r="H33" s="67"/>
      <c r="I33" s="65"/>
      <c r="J33" s="65"/>
      <c r="K33" s="65"/>
      <c r="L33" s="65"/>
      <c r="M33" s="65"/>
    </row>
    <row r="34" spans="6:13" s="64" customFormat="1" ht="11.5" customHeight="1">
      <c r="I34" s="65"/>
      <c r="J34" s="65"/>
      <c r="K34" s="65"/>
      <c r="L34" s="65"/>
      <c r="M34" s="65"/>
    </row>
    <row r="35" spans="6:13" s="64" customFormat="1" ht="11.5" customHeight="1">
      <c r="I35" s="65"/>
      <c r="J35" s="65"/>
      <c r="K35" s="65"/>
      <c r="L35" s="65"/>
      <c r="M35" s="65"/>
    </row>
    <row r="36" spans="6:13" s="64" customFormat="1" ht="11.5" customHeight="1">
      <c r="I36" s="65"/>
      <c r="J36" s="65"/>
      <c r="K36" s="65"/>
      <c r="L36" s="65"/>
      <c r="M36" s="65"/>
    </row>
    <row r="37" spans="6:13" s="64" customFormat="1" ht="11.5" customHeight="1">
      <c r="I37" s="65"/>
      <c r="J37" s="65"/>
      <c r="K37" s="65"/>
      <c r="L37" s="65"/>
      <c r="M37" s="65"/>
    </row>
    <row r="38" spans="6:13" s="64" customFormat="1" ht="11.5" customHeight="1">
      <c r="I38" s="65"/>
      <c r="J38" s="65"/>
      <c r="K38" s="65"/>
      <c r="L38" s="65"/>
      <c r="M38" s="65"/>
    </row>
    <row r="39" spans="6:13" s="64" customFormat="1" ht="11.5" customHeight="1">
      <c r="I39" s="65"/>
      <c r="J39" s="65"/>
      <c r="K39" s="65"/>
      <c r="L39" s="65"/>
      <c r="M39" s="65"/>
    </row>
    <row r="40" spans="6:13" s="64" customFormat="1" ht="11.5" customHeight="1">
      <c r="I40" s="65"/>
      <c r="J40" s="65"/>
      <c r="K40" s="65"/>
      <c r="L40" s="65"/>
      <c r="M40" s="65"/>
    </row>
    <row r="41" spans="6:13" s="64" customFormat="1" ht="11.5" customHeight="1">
      <c r="G41" s="67"/>
      <c r="H41" s="67"/>
      <c r="I41" s="65"/>
      <c r="J41" s="65"/>
      <c r="K41" s="65"/>
      <c r="L41" s="65"/>
      <c r="M41" s="65"/>
    </row>
    <row r="42" spans="6:13" s="64" customFormat="1" ht="11.5" customHeight="1">
      <c r="G42" s="67"/>
      <c r="H42" s="67"/>
      <c r="I42" s="65"/>
      <c r="J42" s="65"/>
      <c r="K42" s="65"/>
      <c r="L42" s="65"/>
      <c r="M42" s="65"/>
    </row>
    <row r="43" spans="6:13" s="64" customFormat="1" ht="11.5" customHeight="1">
      <c r="G43" s="67"/>
      <c r="H43" s="67"/>
      <c r="I43" s="65"/>
      <c r="J43" s="65"/>
      <c r="K43" s="65"/>
      <c r="L43" s="65"/>
      <c r="M43" s="65"/>
    </row>
    <row r="44" spans="6:13" s="64" customFormat="1" ht="11.5" customHeight="1">
      <c r="F44" s="69"/>
      <c r="G44" s="70"/>
      <c r="H44" s="71"/>
      <c r="I44" s="65"/>
      <c r="J44" s="65"/>
      <c r="K44" s="65"/>
      <c r="L44" s="65"/>
      <c r="M44" s="65"/>
    </row>
    <row r="45" spans="6:13" s="64" customFormat="1" ht="11.5" customHeight="1">
      <c r="G45" s="70"/>
      <c r="H45" s="71"/>
      <c r="I45" s="65"/>
      <c r="J45" s="65"/>
      <c r="K45" s="65"/>
      <c r="L45" s="65"/>
      <c r="M45" s="65"/>
    </row>
    <row r="46" spans="6:13" s="64" customFormat="1" ht="11.5" customHeight="1">
      <c r="G46" s="70"/>
      <c r="H46" s="71"/>
      <c r="I46" s="65"/>
      <c r="J46" s="65"/>
      <c r="K46" s="65"/>
      <c r="L46" s="65"/>
      <c r="M46" s="65"/>
    </row>
    <row r="47" spans="6:13" s="64" customFormat="1" ht="11.5" customHeight="1">
      <c r="G47" s="67"/>
      <c r="H47" s="67"/>
      <c r="I47" s="65"/>
      <c r="J47" s="65"/>
      <c r="K47" s="65"/>
      <c r="L47" s="65"/>
      <c r="M47" s="65"/>
    </row>
    <row r="48" spans="6:13" s="64" customFormat="1" ht="11.5" customHeight="1">
      <c r="G48" s="67"/>
      <c r="H48" s="67"/>
      <c r="I48" s="65"/>
      <c r="J48" s="65"/>
      <c r="K48" s="65"/>
      <c r="L48" s="65"/>
      <c r="M48" s="65"/>
    </row>
    <row r="49" spans="1:26" s="64" customFormat="1" ht="11.5" customHeight="1">
      <c r="A49" s="66"/>
      <c r="B49" s="66"/>
      <c r="C49" s="66"/>
      <c r="D49" s="66"/>
      <c r="E49" s="66"/>
      <c r="G49" s="67"/>
      <c r="H49" s="67"/>
      <c r="I49" s="65"/>
      <c r="J49" s="65"/>
      <c r="K49" s="65"/>
      <c r="L49" s="65"/>
      <c r="M49" s="65"/>
    </row>
    <row r="50" spans="1:26" s="64" customFormat="1" ht="11.5" customHeight="1">
      <c r="D50" s="66"/>
      <c r="E50" s="66"/>
      <c r="G50" s="67"/>
      <c r="H50" s="67"/>
      <c r="I50" s="65"/>
      <c r="J50" s="65"/>
      <c r="K50" s="65"/>
      <c r="L50" s="65"/>
      <c r="M50" s="65"/>
    </row>
    <row r="51" spans="1:26" s="64" customFormat="1" ht="11.5" customHeight="1">
      <c r="D51" s="66"/>
      <c r="E51" s="66"/>
      <c r="F51" s="66"/>
      <c r="G51" s="67"/>
      <c r="H51" s="67"/>
      <c r="I51" s="65"/>
      <c r="J51" s="65"/>
      <c r="K51" s="65"/>
      <c r="L51" s="65"/>
      <c r="M51" s="65"/>
    </row>
    <row r="52" spans="1:26" s="64" customFormat="1" ht="11.5" customHeight="1">
      <c r="G52" s="67"/>
      <c r="H52" s="67"/>
      <c r="I52" s="65"/>
      <c r="J52" s="65"/>
      <c r="K52" s="65"/>
      <c r="L52" s="65"/>
      <c r="M52" s="65"/>
    </row>
    <row r="53" spans="1:26" s="64" customFormat="1" ht="11.5" customHeight="1">
      <c r="G53" s="67"/>
      <c r="H53" s="67"/>
      <c r="I53" s="65"/>
      <c r="J53" s="65"/>
      <c r="K53" s="65"/>
      <c r="L53" s="65"/>
      <c r="M53" s="65"/>
    </row>
    <row r="54" spans="1:26" s="64" customFormat="1" ht="11.5" customHeight="1">
      <c r="G54" s="67"/>
      <c r="H54" s="67"/>
      <c r="I54" s="65"/>
      <c r="J54" s="65"/>
      <c r="K54" s="65"/>
      <c r="L54" s="65"/>
      <c r="M54" s="65"/>
    </row>
    <row r="55" spans="1:26" s="64" customFormat="1" ht="11.5" customHeight="1">
      <c r="G55" s="67"/>
      <c r="H55" s="67"/>
      <c r="I55" s="65"/>
      <c r="J55" s="65"/>
      <c r="K55" s="65"/>
      <c r="L55" s="65"/>
      <c r="M55" s="65"/>
    </row>
    <row r="56" spans="1:26" s="64" customFormat="1" ht="11.5" customHeight="1">
      <c r="G56" s="67"/>
      <c r="H56" s="67"/>
      <c r="I56" s="65"/>
      <c r="J56" s="65"/>
      <c r="K56" s="65"/>
      <c r="L56" s="65"/>
      <c r="M56" s="65"/>
    </row>
    <row r="57" spans="1:26" s="64" customFormat="1" ht="11.5" customHeight="1">
      <c r="G57" s="67"/>
      <c r="H57" s="67"/>
      <c r="I57" s="65"/>
      <c r="J57" s="65"/>
      <c r="K57" s="65"/>
      <c r="L57" s="65"/>
      <c r="M57" s="65"/>
    </row>
    <row r="58" spans="1:26" s="64" customFormat="1" ht="11.5" customHeight="1">
      <c r="G58" s="67"/>
      <c r="H58" s="67"/>
      <c r="I58" s="65"/>
      <c r="J58" s="65"/>
      <c r="K58" s="65"/>
      <c r="L58" s="65"/>
      <c r="M58" s="65"/>
    </row>
    <row r="59" spans="1:26" s="64" customFormat="1" ht="11.5" customHeight="1">
      <c r="G59" s="67"/>
      <c r="H59" s="67"/>
      <c r="I59" s="65"/>
      <c r="J59" s="65"/>
      <c r="K59" s="65"/>
      <c r="L59" s="65"/>
      <c r="M59" s="65"/>
    </row>
    <row r="60" spans="1:26" s="64" customFormat="1" ht="11.5" customHeight="1">
      <c r="G60" s="67"/>
      <c r="H60" s="67"/>
      <c r="I60" s="65"/>
      <c r="J60" s="65"/>
      <c r="K60" s="65"/>
      <c r="L60" s="65"/>
      <c r="M60" s="65"/>
    </row>
    <row r="61" spans="1:26" s="64" customFormat="1" ht="11.5" customHeight="1">
      <c r="G61" s="67"/>
      <c r="H61" s="67"/>
      <c r="I61" s="65"/>
      <c r="J61" s="65"/>
      <c r="K61" s="65"/>
      <c r="L61" s="65"/>
      <c r="M61" s="65"/>
    </row>
    <row r="62" spans="1:26" s="64" customFormat="1" ht="11.5" customHeight="1">
      <c r="G62" s="67"/>
      <c r="H62" s="67"/>
      <c r="I62" s="65"/>
      <c r="J62" s="65"/>
      <c r="K62" s="65"/>
      <c r="L62" s="65"/>
      <c r="M62" s="65"/>
    </row>
    <row r="63" spans="1:26" s="64" customFormat="1" ht="11.5" customHeight="1">
      <c r="G63" s="67"/>
      <c r="H63" s="67"/>
      <c r="I63" s="65"/>
      <c r="J63" s="65"/>
      <c r="K63" s="65"/>
      <c r="L63" s="65"/>
      <c r="M63" s="65"/>
    </row>
    <row r="64" spans="1:26" ht="15.5" customHeight="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spans="1:26" ht="15.5" customHeight="1">
      <c r="A65"/>
      <c r="B65"/>
      <c r="C65"/>
      <c r="D65"/>
      <c r="E65"/>
      <c r="F65"/>
      <c r="G65"/>
      <c r="H65"/>
      <c r="I65"/>
      <c r="J65"/>
      <c r="K65" s="30"/>
      <c r="L65" s="38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ht="15.5" customHeight="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1:26" ht="15.5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1:26" ht="15.5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1:26" ht="15.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1:26" ht="15.5" customHeight="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1:26" ht="15.5" customHeight="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ht="15.5" customHeight="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ht="15.5" customHeight="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ht="15.5" customHeight="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ht="15.5" customHeight="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ht="15.5" customHeight="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ht="15.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ht="15.5" customHeight="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ht="15.5" customHeight="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ht="15.5" customHeight="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ht="15.5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ht="15.5" customHeight="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ht="15.5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ht="15.5" customHeigh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ht="15.5" customHeight="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spans="1:26" ht="15.5" customHeight="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spans="1:26" ht="15.5" customHeight="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spans="1:26" ht="15.5" customHeight="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ht="15.5" customHeight="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spans="1:26" ht="15.5" customHeight="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spans="1:26" ht="15.5" customHeight="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spans="1:26" ht="15.5" customHeigh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spans="1:26" ht="15.5" customHeight="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ht="15.5" customHeight="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ht="15.5" customHeight="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spans="1:26" ht="15.5" customHeight="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spans="1:26" ht="15.5" customHeight="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ht="15.5" customHeight="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ht="15.5" customHeight="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ht="15.5" customHeigh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ht="15.5" customHeigh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ht="15.5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ht="15.5" customHeigh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spans="1:26" ht="15.5" customHeight="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spans="1:26" ht="15.5" customHeight="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ht="15.5" customHeigh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spans="1:26" ht="15.5" customHeight="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spans="1:26" ht="15.5" customHeigh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spans="1:26" ht="15.5" customHeight="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ht="15.5" customHeight="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ht="15.5" customHeight="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spans="1:26" ht="15.5" customHeight="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1:26" ht="15.5" customHeight="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1:26" ht="15.5" customHeight="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 ht="15.5" customHeight="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1:26" ht="15.5" customHeight="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1:26" ht="15.5" customHeight="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1:26" ht="15.5" customHeight="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 ht="15.5" customHeight="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1:26" ht="15.5" customHeight="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1:26" ht="15.5" customHeight="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 ht="15.5" customHeigh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1:26" ht="15.5" customHeight="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1:26" ht="15.5" customHeigh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1:26" ht="15.5" customHeight="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 ht="15.5" customHeight="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1:26" ht="15.5" customHeight="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1:26" ht="15.5" customHeight="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 ht="15.5" customHeigh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 ht="15.5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1:26" ht="15.5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1:26" ht="15.5" customHeight="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1:26" ht="15.5" customHeight="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1:26" ht="15.5" customHeight="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1:26" ht="15.5" customHeight="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 ht="15.5" customHeigh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1:26" ht="15.5" customHeigh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1:26" ht="15.5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1:26" ht="15.5" customHeigh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1:26" ht="15.5" customHeight="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1:26" ht="15.5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1:26" ht="15.5" customHeight="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1:26" ht="15.5" customHeight="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1:26" ht="15.5" customHeight="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1:26" ht="15.5" customHeight="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1:26" ht="15.5" customHeight="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1:26" ht="15.5" customHeight="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1:26" ht="15.5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1:26" ht="15.5" customHeight="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ht="15.5" customHeight="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1:26" ht="15.5" customHeight="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1:26" ht="15.5" customHeight="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1:26" ht="15.5" customHeight="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ht="15.5" customHeight="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ht="15.5" customHeight="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1:26" ht="15.5" customHeight="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1:26" ht="15.5" customHeight="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1:26" ht="15.5" customHeight="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ht="15.5" customHeight="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ht="15.5" customHeight="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ht="15.5" customHeigh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ht="15.5" customHeight="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ht="15.5" customHeigh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ht="15.5" customHeight="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ht="15.5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ht="15.5" customHeight="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ht="15.5" customHeight="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ht="15.5" customHeight="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ht="15.5" customHeight="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 ht="15.5" customHeight="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 ht="15.5" customHeight="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 ht="15.5" customHeight="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 ht="15.5" customHeight="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 ht="15.5" customHeight="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 ht="15.5" customHeight="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 ht="15.5" customHeight="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 ht="15.5" customHeight="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 ht="15.5" customHeight="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 ht="15.5" customHeight="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 ht="15.5" customHeight="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 ht="15.5" customHeight="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 ht="15.5" customHeight="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 ht="15.5" customHeight="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 ht="15.5" customHeight="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 ht="15.5" customHeight="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 ht="15.5" customHeight="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 ht="15.5" customHeight="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ht="15.5" customHeight="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 ht="15.5" customHeigh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 ht="15.5" customHeight="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 ht="15.5" customHeight="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 ht="15.5" customHeight="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 ht="15.5" customHeight="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 ht="15.5" customHeight="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 ht="15.5" customHeight="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 ht="15.5" customHeight="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ht="15.5" customHeight="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 ht="15.5" customHeight="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 ht="15.5" customHeight="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 ht="15.5" customHeight="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1:26" ht="15.5" customHeight="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1:26" ht="15.5" customHeight="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ht="15.5" customHeight="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1:26" ht="15.5" customHeight="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1:26" ht="15.5" customHeight="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1:26" ht="15.5" customHeight="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1:26" ht="15.5" customHeight="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1:26" ht="15.5" customHeight="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ht="15.5" customHeight="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ht="15.5" customHeight="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ht="15.5" customHeight="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ht="15.5" customHeight="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1:26" ht="15.5" customHeight="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1:26" ht="15.5" customHeight="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1:26" ht="15.5" customHeigh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1:26" ht="15.5" customHeight="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1:26" ht="15.5" customHeight="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1:26" ht="15.5" customHeight="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1:26" ht="15.5" customHeight="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1:26" ht="15.5" customHeight="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1:26" ht="15.5" customHeight="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spans="1:26" ht="15.5" customHeight="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1:26" ht="15.5" customHeight="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1:26" ht="15.5" customHeigh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spans="1:26" ht="15.5" customHeigh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1:26" ht="15.5" customHeigh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1:26" ht="15.5" customHeight="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1:26" ht="15.5" customHeight="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1:26" ht="15.5" customHeigh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6" ht="15.5" customHeigh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spans="1:26" ht="15.5" customHeight="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1:26" ht="15.5" customHeight="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1:26" ht="15.5" customHeigh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spans="1:26" ht="15.5" customHeight="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1:26" ht="15.5" customHeight="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6" ht="15.5" customHeigh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spans="1:26" ht="15.5" customHeight="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1:26" ht="15.5" customHeight="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1:26" ht="15.5" customHeight="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spans="1:26" ht="15.5" customHeight="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1:26" ht="15.5" customHeight="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1:26" ht="15.5" customHeight="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1:26" ht="15.5" customHeight="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ht="15.5" customHeight="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ht="15.5" customHeight="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1:26" ht="15.5" customHeight="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ht="15.5" customHeight="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26" ht="15.5" customHeight="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26" ht="15.5" customHeight="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26" ht="15.5" customHeigh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26" ht="15.5" customHeight="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1:26" ht="15.5" customHeight="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26" ht="15.5" customHeight="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26" ht="15.5" customHeigh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26" ht="15.5" customHeight="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26" ht="15.5" customHeight="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ht="15.5" customHeight="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ht="15.5" customHeight="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ht="15.5" customHeight="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ht="15.5" customHeight="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ht="15.5" customHeight="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ht="15.5" customHeight="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 ht="15.5" customHeight="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ht="15.5" customHeight="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ht="15.5" customHeight="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ht="15.5" customHeight="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ht="15.5" customHeight="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ht="15.5" customHeight="1">
      <c r="L268" s="72">
        <f>SUM(L2:L267)</f>
        <v>113.54195536814784</v>
      </c>
      <c r="M268" s="72">
        <f>SUM(M2:M267)</f>
        <v>0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Statement</vt:lpstr>
      <vt:lpstr>SRD Sales</vt:lpstr>
      <vt:lpstr>Morr Music</vt:lpstr>
      <vt:lpstr>Bigwax</vt:lpstr>
      <vt:lpstr>'SRD Sales'!__Anonymous_Sheet_DB__1</vt:lpstr>
      <vt:lpstr>__Anonymous_Sheet_DB__1_18</vt:lpstr>
      <vt:lpstr>__Anonymous_Sheet_DB__1_22</vt:lpstr>
      <vt:lpstr>'SRD Sales'!__Anonymous_Sheet_DB__2</vt:lpstr>
      <vt:lpstr>__Anonymous_Sheet_DB__2_7</vt:lpstr>
      <vt:lpstr>__Anonymous_Sheet_DB__6</vt:lpstr>
      <vt:lpstr>Bigwax!Excel_BuiltIn__FilterDatabase</vt:lpstr>
      <vt:lpstr>'Morr Music'!Excel_BuiltIn__FilterDatabase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2020-08-28T20:20:50Z</dcterms:created>
  <dcterms:modified xsi:type="dcterms:W3CDTF">2020-09-08T16:46:16Z</dcterms:modified>
</cp:coreProperties>
</file>