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C5E2F34A-F543-A14E-BB72-C3218156D9E0}" xr6:coauthVersionLast="47" xr6:coauthVersionMax="47" xr10:uidLastSave="{00000000-0000-0000-0000-000000000000}"/>
  <bookViews>
    <workbookView xWindow="400" yWindow="460" windowWidth="27640" windowHeight="15460" xr2:uid="{70451A04-5638-D548-B45D-908700B5425A}"/>
  </bookViews>
  <sheets>
    <sheet name="Sep 202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3" i="1" l="1"/>
  <c r="L55" i="1"/>
  <c r="L58" i="1"/>
  <c r="L60" i="1"/>
  <c r="L61" i="1" s="1"/>
</calcChain>
</file>

<file path=xl/sharedStrings.xml><?xml version="1.0" encoding="utf-8"?>
<sst xmlns="http://schemas.openxmlformats.org/spreadsheetml/2006/main" count="293" uniqueCount="80">
  <si>
    <t>Total Due</t>
  </si>
  <si>
    <t>Less 20% Reserve</t>
  </si>
  <si>
    <t>Reserve Release</t>
  </si>
  <si>
    <t>Returns</t>
  </si>
  <si>
    <t>Manufacturing charge refund</t>
  </si>
  <si>
    <t xml:space="preserve">Mardel Margin Credit    </t>
  </si>
  <si>
    <t>Total Payout</t>
  </si>
  <si>
    <t xml:space="preserve"> </t>
  </si>
  <si>
    <t>USA</t>
  </si>
  <si>
    <t>886444737906</t>
  </si>
  <si>
    <t>Reach</t>
  </si>
  <si>
    <t>Lecrae</t>
  </si>
  <si>
    <t>(CD) Anomaly</t>
  </si>
  <si>
    <t>814509010800</t>
  </si>
  <si>
    <t>(CD) #2 Church Clothes</t>
  </si>
  <si>
    <t>886445133097</t>
  </si>
  <si>
    <t>KB</t>
  </si>
  <si>
    <t>(CD) Tomorrow We Live</t>
  </si>
  <si>
    <t>886444587853</t>
  </si>
  <si>
    <t>(CD) Rebel</t>
  </si>
  <si>
    <t>886444587754</t>
  </si>
  <si>
    <t>(CD Real Talk</t>
  </si>
  <si>
    <t>886444587808</t>
  </si>
  <si>
    <t>(CD) After The Music Stops</t>
  </si>
  <si>
    <t>814509010381</t>
  </si>
  <si>
    <t>(CD) Weight And Glory</t>
  </si>
  <si>
    <t>Canada</t>
  </si>
  <si>
    <t>886444587891</t>
  </si>
  <si>
    <t>Trip Lee</t>
  </si>
  <si>
    <t>(CD) Between Two Worlds</t>
  </si>
  <si>
    <t>886444587846</t>
  </si>
  <si>
    <t>(CD) 20/20</t>
  </si>
  <si>
    <t>886444587914</t>
  </si>
  <si>
    <t>(CD) Rehab: Overdose</t>
  </si>
  <si>
    <t>814509010848</t>
  </si>
  <si>
    <t>(CD) 100</t>
  </si>
  <si>
    <t>814509010831</t>
  </si>
  <si>
    <t>Andy Mineo</t>
  </si>
  <si>
    <t>(CD) Neverland</t>
  </si>
  <si>
    <t>886446388205</t>
  </si>
  <si>
    <t>GAWVI</t>
  </si>
  <si>
    <t>(CD) We Belong</t>
  </si>
  <si>
    <t>829569823420</t>
  </si>
  <si>
    <t>(CD) Gravity</t>
  </si>
  <si>
    <t>886444587822</t>
  </si>
  <si>
    <t>116 Clique</t>
  </si>
  <si>
    <t>(CD) Amped</t>
  </si>
  <si>
    <t>Australia</t>
  </si>
  <si>
    <t>886444587945</t>
  </si>
  <si>
    <t>(CD) Man Up</t>
  </si>
  <si>
    <t>886444587907</t>
  </si>
  <si>
    <t>(CD) Rehab</t>
  </si>
  <si>
    <t>886444587778</t>
  </si>
  <si>
    <t>Tedashii</t>
  </si>
  <si>
    <t>(CD) Kingdom People</t>
  </si>
  <si>
    <t>886446603384</t>
  </si>
  <si>
    <t>(CD) Magic And Bird</t>
  </si>
  <si>
    <t>814509010374</t>
  </si>
  <si>
    <t>(CD) #1 Church Clothes</t>
  </si>
  <si>
    <t>Country</t>
  </si>
  <si>
    <t>Comm Cost</t>
  </si>
  <si>
    <t>Comm Ext</t>
  </si>
  <si>
    <t>Price</t>
  </si>
  <si>
    <t>Qty Comm</t>
  </si>
  <si>
    <t>Prod Ln</t>
  </si>
  <si>
    <t>UPC</t>
  </si>
  <si>
    <t>Label</t>
  </si>
  <si>
    <t>Artist</t>
  </si>
  <si>
    <t>Title</t>
  </si>
  <si>
    <t>Item</t>
  </si>
  <si>
    <t>Post Date</t>
  </si>
  <si>
    <t>Vendor</t>
  </si>
  <si>
    <t>dbakula@couragecap.com</t>
  </si>
  <si>
    <t>Acct:</t>
  </si>
  <si>
    <t>Sales From</t>
  </si>
  <si>
    <t>Nashville, TN  37205</t>
  </si>
  <si>
    <t>4400 Harding Road, Suite 503</t>
  </si>
  <si>
    <t>Courage Music Royalty Fund, L.P.</t>
  </si>
  <si>
    <t>New Day Christian Dist. Consignment Report</t>
  </si>
  <si>
    <t>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</si>
</sst>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0_);[Red]\(0\)"/>
    <numFmt numFmtId="165" formatCode="###0.00"/>
    <numFmt numFmtId="166" formatCode="###0"/>
    <numFmt numFmtId="167" formatCode="mm/dd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8" fontId="0" fillId="0" borderId="1" xfId="0" applyNumberFormat="1" applyBorder="1"/>
    <xf numFmtId="0" fontId="0" fillId="0" borderId="2" xfId="0" applyBorder="1"/>
    <xf numFmtId="0" fontId="2" fillId="0" borderId="3" xfId="0" applyFont="1" applyBorder="1"/>
    <xf numFmtId="8" fontId="0" fillId="0" borderId="4" xfId="0" applyNumberFormat="1" applyBorder="1"/>
    <xf numFmtId="8" fontId="0" fillId="0" borderId="5" xfId="0" applyNumberFormat="1" applyBorder="1"/>
    <xf numFmtId="164" fontId="0" fillId="0" borderId="5" xfId="0" applyNumberFormat="1" applyBorder="1"/>
    <xf numFmtId="44" fontId="0" fillId="0" borderId="6" xfId="0" applyNumberFormat="1" applyBorder="1"/>
    <xf numFmtId="0" fontId="0" fillId="0" borderId="7" xfId="0" applyBorder="1"/>
    <xf numFmtId="0" fontId="3" fillId="0" borderId="8" xfId="0" applyFont="1" applyBorder="1"/>
    <xf numFmtId="0" fontId="2" fillId="2" borderId="9" xfId="0" applyFont="1" applyFill="1" applyBorder="1" applyAlignment="1">
      <alignment horizontal="center"/>
    </xf>
    <xf numFmtId="44" fontId="2" fillId="2" borderId="9" xfId="1" applyFont="1" applyFill="1" applyBorder="1" applyAlignment="1">
      <alignment horizontal="center"/>
    </xf>
    <xf numFmtId="49" fontId="2" fillId="2" borderId="9" xfId="0" applyNumberFormat="1" applyFont="1" applyFill="1" applyBorder="1"/>
    <xf numFmtId="14" fontId="2" fillId="2" borderId="9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4" fontId="0" fillId="0" borderId="11" xfId="1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9" fontId="0" fillId="0" borderId="11" xfId="0" applyNumberFormat="1" applyBorder="1" applyAlignment="1">
      <alignment wrapText="1"/>
    </xf>
    <xf numFmtId="49" fontId="0" fillId="0" borderId="10" xfId="0" applyNumberFormat="1" applyBorder="1"/>
    <xf numFmtId="14" fontId="0" fillId="0" borderId="11" xfId="0" applyNumberFormat="1" applyBorder="1" applyAlignment="1">
      <alignment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165" fontId="2" fillId="3" borderId="12" xfId="0" applyNumberFormat="1" applyFont="1" applyFill="1" applyBorder="1" applyAlignment="1">
      <alignment horizontal="center"/>
    </xf>
    <xf numFmtId="166" fontId="2" fillId="3" borderId="12" xfId="0" applyNumberFormat="1" applyFont="1" applyFill="1" applyBorder="1" applyAlignment="1">
      <alignment horizontal="center"/>
    </xf>
    <xf numFmtId="167" fontId="2" fillId="3" borderId="12" xfId="0" applyNumberFormat="1" applyFont="1" applyFill="1" applyBorder="1" applyAlignment="1">
      <alignment horizontal="center"/>
    </xf>
    <xf numFmtId="0" fontId="0" fillId="0" borderId="13" xfId="0" applyBorder="1"/>
    <xf numFmtId="0" fontId="4" fillId="0" borderId="13" xfId="2" applyBorder="1" applyAlignment="1"/>
    <xf numFmtId="0" fontId="5" fillId="0" borderId="13" xfId="0" applyFont="1" applyBorder="1"/>
    <xf numFmtId="14" fontId="5" fillId="0" borderId="13" xfId="0" applyNumberFormat="1" applyFont="1" applyBorder="1" applyAlignment="1">
      <alignment horizontal="right"/>
    </xf>
    <xf numFmtId="14" fontId="5" fillId="0" borderId="13" xfId="0" applyNumberFormat="1" applyFont="1" applyBorder="1"/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bakula@courageca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6CB5-D2E6-A343-A4B1-F08E072821AE}">
  <dimension ref="A1:N61"/>
  <sheetViews>
    <sheetView tabSelected="1" workbookViewId="0">
      <pane ySplit="8" topLeftCell="A9" activePane="bottomLeft" state="frozen"/>
      <selection pane="bottomLeft" activeCell="H8" sqref="H8"/>
    </sheetView>
  </sheetViews>
  <sheetFormatPr baseColWidth="10" defaultColWidth="9.1640625" defaultRowHeight="15" x14ac:dyDescent="0.2"/>
  <cols>
    <col min="2" max="2" width="11.33203125" bestFit="1" customWidth="1"/>
    <col min="3" max="3" width="11.33203125" customWidth="1"/>
    <col min="4" max="4" width="18.33203125" bestFit="1" customWidth="1"/>
    <col min="5" max="5" width="12" bestFit="1" customWidth="1"/>
    <col min="6" max="6" width="12.6640625" customWidth="1"/>
    <col min="7" max="7" width="14.6640625" customWidth="1"/>
    <col min="8" max="8" width="24.5" bestFit="1" customWidth="1"/>
    <col min="9" max="9" width="27.1640625" bestFit="1" customWidth="1"/>
    <col min="10" max="10" width="27.1640625" customWidth="1"/>
    <col min="11" max="11" width="10.5" bestFit="1" customWidth="1"/>
    <col min="12" max="12" width="12.6640625" customWidth="1"/>
  </cols>
  <sheetData>
    <row r="1" spans="1:14" x14ac:dyDescent="0.2">
      <c r="B1" s="33" t="s">
        <v>78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ht="18" x14ac:dyDescent="0.2">
      <c r="B2" s="32" t="s">
        <v>77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4" ht="18" x14ac:dyDescent="0.2">
      <c r="B3" s="32" t="s">
        <v>76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4" ht="18" x14ac:dyDescent="0.2">
      <c r="B4" s="32" t="s">
        <v>75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4" ht="19" thickBot="1" x14ac:dyDescent="0.25">
      <c r="B5" s="31" t="s">
        <v>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7" spans="1:14" ht="16" thickBot="1" x14ac:dyDescent="0.25">
      <c r="A7" s="30" t="s">
        <v>74</v>
      </c>
      <c r="B7" s="30">
        <v>44440</v>
      </c>
      <c r="C7" s="29">
        <v>44469</v>
      </c>
      <c r="F7" s="26" t="s">
        <v>73</v>
      </c>
      <c r="G7" s="28">
        <v>12253</v>
      </c>
      <c r="H7" s="27" t="s">
        <v>72</v>
      </c>
      <c r="J7" s="26"/>
      <c r="K7" s="26"/>
      <c r="L7" s="26"/>
    </row>
    <row r="8" spans="1:14" s="20" customFormat="1" x14ac:dyDescent="0.2">
      <c r="A8" s="20" t="s">
        <v>71</v>
      </c>
      <c r="B8" s="25" t="s">
        <v>70</v>
      </c>
      <c r="C8" s="25" t="s">
        <v>69</v>
      </c>
      <c r="D8" s="22" t="s">
        <v>68</v>
      </c>
      <c r="E8" s="22" t="s">
        <v>67</v>
      </c>
      <c r="F8" s="22" t="s">
        <v>66</v>
      </c>
      <c r="G8" s="22" t="s">
        <v>65</v>
      </c>
      <c r="H8" s="22" t="s">
        <v>64</v>
      </c>
      <c r="I8" s="24" t="s">
        <v>63</v>
      </c>
      <c r="J8" s="23" t="s">
        <v>62</v>
      </c>
      <c r="K8" s="23" t="s">
        <v>61</v>
      </c>
      <c r="L8" s="23" t="s">
        <v>60</v>
      </c>
      <c r="M8" s="22" t="s">
        <v>59</v>
      </c>
      <c r="N8" s="21"/>
    </row>
    <row r="9" spans="1:14" ht="32" x14ac:dyDescent="0.2">
      <c r="A9">
        <v>12253</v>
      </c>
      <c r="B9" s="19">
        <v>44441</v>
      </c>
      <c r="C9" s="19"/>
      <c r="D9" s="17" t="s">
        <v>58</v>
      </c>
      <c r="E9" s="17" t="s">
        <v>11</v>
      </c>
      <c r="F9" s="18" t="s">
        <v>10</v>
      </c>
      <c r="G9" s="17" t="s">
        <v>57</v>
      </c>
      <c r="H9" s="17" t="s">
        <v>79</v>
      </c>
      <c r="I9" s="16">
        <v>4</v>
      </c>
      <c r="J9" s="15">
        <v>4.3949999999999996</v>
      </c>
      <c r="K9" s="15">
        <v>17.579999999999998</v>
      </c>
      <c r="L9" s="15">
        <v>10.55</v>
      </c>
      <c r="M9" s="14" t="s">
        <v>8</v>
      </c>
    </row>
    <row r="10" spans="1:14" ht="32" x14ac:dyDescent="0.2">
      <c r="A10">
        <v>12253</v>
      </c>
      <c r="B10" s="19">
        <v>44441</v>
      </c>
      <c r="C10" s="19"/>
      <c r="D10" s="17" t="s">
        <v>14</v>
      </c>
      <c r="E10" s="17" t="s">
        <v>11</v>
      </c>
      <c r="F10" s="18" t="s">
        <v>10</v>
      </c>
      <c r="G10" s="17" t="s">
        <v>13</v>
      </c>
      <c r="H10" s="17" t="s">
        <v>79</v>
      </c>
      <c r="I10" s="16">
        <v>4</v>
      </c>
      <c r="J10" s="15">
        <v>5.4950000000000001</v>
      </c>
      <c r="K10" s="15">
        <v>21.98</v>
      </c>
      <c r="L10" s="15">
        <v>13.19</v>
      </c>
      <c r="M10" s="14" t="s">
        <v>8</v>
      </c>
    </row>
    <row r="11" spans="1:14" ht="16" x14ac:dyDescent="0.2">
      <c r="A11">
        <v>12253</v>
      </c>
      <c r="B11" s="19">
        <v>44441</v>
      </c>
      <c r="C11" s="19"/>
      <c r="D11" s="17" t="s">
        <v>12</v>
      </c>
      <c r="E11" s="17" t="s">
        <v>11</v>
      </c>
      <c r="F11" s="18" t="s">
        <v>10</v>
      </c>
      <c r="G11" s="17" t="s">
        <v>9</v>
      </c>
      <c r="H11" s="17" t="s">
        <v>79</v>
      </c>
      <c r="I11" s="16">
        <v>4</v>
      </c>
      <c r="J11" s="15">
        <v>7.69</v>
      </c>
      <c r="K11" s="15">
        <v>30.76</v>
      </c>
      <c r="L11" s="15">
        <v>18.46</v>
      </c>
      <c r="M11" s="14" t="s">
        <v>8</v>
      </c>
    </row>
    <row r="12" spans="1:14" ht="16" x14ac:dyDescent="0.2">
      <c r="A12">
        <v>12253</v>
      </c>
      <c r="B12" s="19">
        <v>44441</v>
      </c>
      <c r="C12" s="19"/>
      <c r="D12" s="17" t="s">
        <v>56</v>
      </c>
      <c r="E12" s="17" t="s">
        <v>37</v>
      </c>
      <c r="F12" s="18" t="s">
        <v>10</v>
      </c>
      <c r="G12" s="17" t="s">
        <v>55</v>
      </c>
      <c r="H12" s="17" t="s">
        <v>79</v>
      </c>
      <c r="I12" s="16">
        <v>-1</v>
      </c>
      <c r="J12" s="15">
        <v>1.5</v>
      </c>
      <c r="K12" s="15">
        <v>-1.5</v>
      </c>
      <c r="L12" s="15">
        <v>-0.9</v>
      </c>
      <c r="M12" s="14" t="s">
        <v>8</v>
      </c>
    </row>
    <row r="13" spans="1:14" ht="16" x14ac:dyDescent="0.2">
      <c r="A13">
        <v>12253</v>
      </c>
      <c r="B13" s="19">
        <v>44446</v>
      </c>
      <c r="C13" s="19"/>
      <c r="D13" s="17" t="s">
        <v>38</v>
      </c>
      <c r="E13" s="17" t="s">
        <v>37</v>
      </c>
      <c r="F13" s="18" t="s">
        <v>10</v>
      </c>
      <c r="G13" s="17" t="s">
        <v>36</v>
      </c>
      <c r="H13" s="17" t="s">
        <v>79</v>
      </c>
      <c r="I13" s="16">
        <v>1</v>
      </c>
      <c r="J13" s="15">
        <v>4.79</v>
      </c>
      <c r="K13" s="15">
        <v>4.79</v>
      </c>
      <c r="L13" s="15">
        <v>2.87</v>
      </c>
      <c r="M13" s="14" t="s">
        <v>8</v>
      </c>
    </row>
    <row r="14" spans="1:14" ht="16" x14ac:dyDescent="0.2">
      <c r="A14">
        <v>12253</v>
      </c>
      <c r="B14" s="19">
        <v>44446</v>
      </c>
      <c r="C14" s="19"/>
      <c r="D14" s="17" t="s">
        <v>21</v>
      </c>
      <c r="E14" s="17" t="s">
        <v>11</v>
      </c>
      <c r="F14" s="18" t="s">
        <v>10</v>
      </c>
      <c r="G14" s="17" t="s">
        <v>20</v>
      </c>
      <c r="H14" s="17" t="s">
        <v>79</v>
      </c>
      <c r="I14" s="16">
        <v>1</v>
      </c>
      <c r="J14" s="15">
        <v>8.39</v>
      </c>
      <c r="K14" s="15">
        <v>8.39</v>
      </c>
      <c r="L14" s="15">
        <v>5.03</v>
      </c>
      <c r="M14" s="14" t="s">
        <v>8</v>
      </c>
    </row>
    <row r="15" spans="1:14" ht="16" x14ac:dyDescent="0.2">
      <c r="A15">
        <v>12253</v>
      </c>
      <c r="B15" s="19">
        <v>44446</v>
      </c>
      <c r="C15" s="19"/>
      <c r="D15" s="17" t="s">
        <v>38</v>
      </c>
      <c r="E15" s="17" t="s">
        <v>37</v>
      </c>
      <c r="F15" s="18" t="s">
        <v>10</v>
      </c>
      <c r="G15" s="17" t="s">
        <v>36</v>
      </c>
      <c r="H15" s="17" t="s">
        <v>79</v>
      </c>
      <c r="I15" s="16">
        <v>1</v>
      </c>
      <c r="J15" s="15">
        <v>4.79</v>
      </c>
      <c r="K15" s="15">
        <v>4.79</v>
      </c>
      <c r="L15" s="15">
        <v>2.87</v>
      </c>
      <c r="M15" s="14" t="s">
        <v>8</v>
      </c>
    </row>
    <row r="16" spans="1:14" ht="16" x14ac:dyDescent="0.2">
      <c r="A16">
        <v>12253</v>
      </c>
      <c r="B16" s="19">
        <v>44448</v>
      </c>
      <c r="C16" s="19"/>
      <c r="D16" s="17" t="s">
        <v>35</v>
      </c>
      <c r="E16" s="17" t="s">
        <v>16</v>
      </c>
      <c r="F16" s="18" t="s">
        <v>10</v>
      </c>
      <c r="G16" s="17" t="s">
        <v>34</v>
      </c>
      <c r="H16" s="17" t="s">
        <v>79</v>
      </c>
      <c r="I16" s="16">
        <v>3</v>
      </c>
      <c r="J16" s="15">
        <v>4.1900000000000004</v>
      </c>
      <c r="K16" s="15">
        <v>12.57</v>
      </c>
      <c r="L16" s="15">
        <v>7.54</v>
      </c>
      <c r="M16" s="14" t="s">
        <v>8</v>
      </c>
    </row>
    <row r="17" spans="1:13" ht="32" x14ac:dyDescent="0.2">
      <c r="A17">
        <v>12253</v>
      </c>
      <c r="B17" s="19">
        <v>44448</v>
      </c>
      <c r="C17" s="19"/>
      <c r="D17" s="17" t="s">
        <v>14</v>
      </c>
      <c r="E17" s="17" t="s">
        <v>11</v>
      </c>
      <c r="F17" s="18" t="s">
        <v>10</v>
      </c>
      <c r="G17" s="17" t="s">
        <v>13</v>
      </c>
      <c r="H17" s="17" t="s">
        <v>79</v>
      </c>
      <c r="I17" s="16">
        <v>3</v>
      </c>
      <c r="J17" s="15">
        <v>5.99</v>
      </c>
      <c r="K17" s="15">
        <v>17.97</v>
      </c>
      <c r="L17" s="15">
        <v>10.78</v>
      </c>
      <c r="M17" s="14" t="s">
        <v>8</v>
      </c>
    </row>
    <row r="18" spans="1:13" ht="32" x14ac:dyDescent="0.2">
      <c r="A18">
        <v>12253</v>
      </c>
      <c r="B18" s="19">
        <v>44448</v>
      </c>
      <c r="C18" s="19"/>
      <c r="D18" s="17" t="s">
        <v>23</v>
      </c>
      <c r="E18" s="17" t="s">
        <v>11</v>
      </c>
      <c r="F18" s="18" t="s">
        <v>10</v>
      </c>
      <c r="G18" s="17" t="s">
        <v>22</v>
      </c>
      <c r="H18" s="17" t="s">
        <v>79</v>
      </c>
      <c r="I18" s="16">
        <v>5</v>
      </c>
      <c r="J18" s="15">
        <v>8.39</v>
      </c>
      <c r="K18" s="15">
        <v>41.95</v>
      </c>
      <c r="L18" s="15">
        <v>25.17</v>
      </c>
      <c r="M18" s="14" t="s">
        <v>8</v>
      </c>
    </row>
    <row r="19" spans="1:13" ht="16" x14ac:dyDescent="0.2">
      <c r="A19">
        <v>12253</v>
      </c>
      <c r="B19" s="19">
        <v>44448</v>
      </c>
      <c r="C19" s="19"/>
      <c r="D19" s="17" t="s">
        <v>54</v>
      </c>
      <c r="E19" s="17" t="s">
        <v>53</v>
      </c>
      <c r="F19" s="18" t="s">
        <v>10</v>
      </c>
      <c r="G19" s="17" t="s">
        <v>52</v>
      </c>
      <c r="H19" s="17" t="s">
        <v>79</v>
      </c>
      <c r="I19" s="16">
        <v>3</v>
      </c>
      <c r="J19" s="15">
        <v>8.39</v>
      </c>
      <c r="K19" s="15">
        <v>25.17</v>
      </c>
      <c r="L19" s="15">
        <v>15.1</v>
      </c>
      <c r="M19" s="14" t="s">
        <v>8</v>
      </c>
    </row>
    <row r="20" spans="1:13" ht="32" x14ac:dyDescent="0.2">
      <c r="A20">
        <v>12253</v>
      </c>
      <c r="B20" s="19">
        <v>44453</v>
      </c>
      <c r="C20" s="19"/>
      <c r="D20" s="17" t="s">
        <v>17</v>
      </c>
      <c r="E20" s="17" t="s">
        <v>16</v>
      </c>
      <c r="F20" s="18" t="s">
        <v>10</v>
      </c>
      <c r="G20" s="17" t="s">
        <v>15</v>
      </c>
      <c r="H20" s="17" t="s">
        <v>79</v>
      </c>
      <c r="I20" s="16">
        <v>12</v>
      </c>
      <c r="J20" s="15">
        <v>7.6942000000000004</v>
      </c>
      <c r="K20" s="15">
        <v>92.33</v>
      </c>
      <c r="L20" s="15">
        <v>55.4</v>
      </c>
      <c r="M20" s="14" t="s">
        <v>8</v>
      </c>
    </row>
    <row r="21" spans="1:13" ht="32" x14ac:dyDescent="0.2">
      <c r="A21">
        <v>12253</v>
      </c>
      <c r="B21" s="19">
        <v>44453</v>
      </c>
      <c r="C21" s="19"/>
      <c r="D21" s="17" t="s">
        <v>17</v>
      </c>
      <c r="E21" s="17" t="s">
        <v>16</v>
      </c>
      <c r="F21" s="18" t="s">
        <v>10</v>
      </c>
      <c r="G21" s="17" t="s">
        <v>15</v>
      </c>
      <c r="H21" s="17" t="s">
        <v>79</v>
      </c>
      <c r="I21" s="16">
        <v>-8</v>
      </c>
      <c r="J21" s="15">
        <v>7.69</v>
      </c>
      <c r="K21" s="15">
        <v>-61.52</v>
      </c>
      <c r="L21" s="15">
        <v>-36.909999999999997</v>
      </c>
      <c r="M21" s="14" t="s">
        <v>8</v>
      </c>
    </row>
    <row r="22" spans="1:13" ht="32" x14ac:dyDescent="0.2">
      <c r="A22">
        <v>12253</v>
      </c>
      <c r="B22" s="19">
        <v>44454</v>
      </c>
      <c r="C22" s="19"/>
      <c r="D22" s="17" t="s">
        <v>14</v>
      </c>
      <c r="E22" s="17" t="s">
        <v>11</v>
      </c>
      <c r="F22" s="18" t="s">
        <v>10</v>
      </c>
      <c r="G22" s="17" t="s">
        <v>13</v>
      </c>
      <c r="H22" s="17" t="s">
        <v>79</v>
      </c>
      <c r="I22" s="16">
        <v>-1</v>
      </c>
      <c r="J22" s="15">
        <v>5.99</v>
      </c>
      <c r="K22" s="15">
        <v>-5.99</v>
      </c>
      <c r="L22" s="15">
        <v>-3.59</v>
      </c>
      <c r="M22" s="14" t="s">
        <v>8</v>
      </c>
    </row>
    <row r="23" spans="1:13" ht="16" x14ac:dyDescent="0.2">
      <c r="A23">
        <v>12253</v>
      </c>
      <c r="B23" s="19">
        <v>44454</v>
      </c>
      <c r="C23" s="19"/>
      <c r="D23" s="17" t="s">
        <v>51</v>
      </c>
      <c r="E23" s="17" t="s">
        <v>11</v>
      </c>
      <c r="F23" s="18" t="s">
        <v>10</v>
      </c>
      <c r="G23" s="17" t="s">
        <v>50</v>
      </c>
      <c r="H23" s="17" t="s">
        <v>79</v>
      </c>
      <c r="I23" s="16">
        <v>-1</v>
      </c>
      <c r="J23" s="15">
        <v>8.39</v>
      </c>
      <c r="K23" s="15">
        <v>-8.39</v>
      </c>
      <c r="L23" s="15">
        <v>-5.03</v>
      </c>
      <c r="M23" s="14" t="s">
        <v>8</v>
      </c>
    </row>
    <row r="24" spans="1:13" ht="16" x14ac:dyDescent="0.2">
      <c r="A24">
        <v>12253</v>
      </c>
      <c r="B24" s="19">
        <v>44455</v>
      </c>
      <c r="C24" s="19"/>
      <c r="D24" s="17" t="s">
        <v>49</v>
      </c>
      <c r="E24" s="17" t="s">
        <v>45</v>
      </c>
      <c r="F24" s="18" t="s">
        <v>10</v>
      </c>
      <c r="G24" s="17" t="s">
        <v>48</v>
      </c>
      <c r="H24" s="17" t="s">
        <v>79</v>
      </c>
      <c r="I24" s="16">
        <v>4</v>
      </c>
      <c r="J24" s="15">
        <v>7.6950000000000003</v>
      </c>
      <c r="K24" s="15">
        <v>30.78</v>
      </c>
      <c r="L24" s="15">
        <v>18.47</v>
      </c>
      <c r="M24" s="14" t="s">
        <v>8</v>
      </c>
    </row>
    <row r="25" spans="1:13" ht="16" x14ac:dyDescent="0.2">
      <c r="A25">
        <v>12253</v>
      </c>
      <c r="B25" s="19">
        <v>44455</v>
      </c>
      <c r="C25" s="19"/>
      <c r="D25" s="17" t="s">
        <v>25</v>
      </c>
      <c r="E25" s="17" t="s">
        <v>16</v>
      </c>
      <c r="F25" s="18" t="s">
        <v>10</v>
      </c>
      <c r="G25" s="17" t="s">
        <v>24</v>
      </c>
      <c r="H25" s="17" t="s">
        <v>79</v>
      </c>
      <c r="I25" s="16">
        <v>4</v>
      </c>
      <c r="J25" s="15">
        <v>7.6950000000000003</v>
      </c>
      <c r="K25" s="15">
        <v>30.78</v>
      </c>
      <c r="L25" s="15">
        <v>18.47</v>
      </c>
      <c r="M25" s="14" t="s">
        <v>8</v>
      </c>
    </row>
    <row r="26" spans="1:13" ht="32" x14ac:dyDescent="0.2">
      <c r="A26">
        <v>12253</v>
      </c>
      <c r="B26" s="19">
        <v>44455</v>
      </c>
      <c r="C26" s="19"/>
      <c r="D26" s="17" t="s">
        <v>14</v>
      </c>
      <c r="E26" s="17" t="s">
        <v>11</v>
      </c>
      <c r="F26" s="18" t="s">
        <v>10</v>
      </c>
      <c r="G26" s="17" t="s">
        <v>13</v>
      </c>
      <c r="H26" s="17" t="s">
        <v>79</v>
      </c>
      <c r="I26" s="16">
        <v>4</v>
      </c>
      <c r="J26" s="15">
        <v>5.4950000000000001</v>
      </c>
      <c r="K26" s="15">
        <v>21.98</v>
      </c>
      <c r="L26" s="15">
        <v>13.19</v>
      </c>
      <c r="M26" s="14" t="s">
        <v>8</v>
      </c>
    </row>
    <row r="27" spans="1:13" ht="16" x14ac:dyDescent="0.2">
      <c r="A27">
        <v>12253</v>
      </c>
      <c r="B27" s="19">
        <v>44459</v>
      </c>
      <c r="C27" s="19"/>
      <c r="D27" s="17" t="s">
        <v>19</v>
      </c>
      <c r="E27" s="17" t="s">
        <v>11</v>
      </c>
      <c r="F27" s="18" t="s">
        <v>10</v>
      </c>
      <c r="G27" s="17" t="s">
        <v>18</v>
      </c>
      <c r="H27" s="17" t="s">
        <v>79</v>
      </c>
      <c r="I27" s="16">
        <v>2</v>
      </c>
      <c r="J27" s="15">
        <v>1.5</v>
      </c>
      <c r="K27" s="15">
        <v>3</v>
      </c>
      <c r="L27" s="15">
        <v>1.8</v>
      </c>
      <c r="M27" s="14" t="s">
        <v>47</v>
      </c>
    </row>
    <row r="28" spans="1:13" ht="16" x14ac:dyDescent="0.2">
      <c r="A28">
        <v>12253</v>
      </c>
      <c r="B28" s="19">
        <v>44459</v>
      </c>
      <c r="C28" s="19"/>
      <c r="D28" s="17" t="s">
        <v>46</v>
      </c>
      <c r="E28" s="17" t="s">
        <v>45</v>
      </c>
      <c r="F28" s="18" t="s">
        <v>10</v>
      </c>
      <c r="G28" s="17" t="s">
        <v>44</v>
      </c>
      <c r="H28" s="17" t="s">
        <v>79</v>
      </c>
      <c r="I28" s="16">
        <v>2</v>
      </c>
      <c r="J28" s="15">
        <v>4.3944999999999999</v>
      </c>
      <c r="K28" s="15">
        <v>8.7899999999999991</v>
      </c>
      <c r="L28" s="15">
        <v>5.27</v>
      </c>
      <c r="M28" s="14" t="s">
        <v>8</v>
      </c>
    </row>
    <row r="29" spans="1:13" ht="16" x14ac:dyDescent="0.2">
      <c r="A29">
        <v>12253</v>
      </c>
      <c r="B29" s="19">
        <v>44459</v>
      </c>
      <c r="C29" s="19"/>
      <c r="D29" s="17" t="s">
        <v>43</v>
      </c>
      <c r="E29" s="17" t="s">
        <v>11</v>
      </c>
      <c r="F29" s="18" t="s">
        <v>10</v>
      </c>
      <c r="G29" s="17" t="s">
        <v>42</v>
      </c>
      <c r="H29" s="17" t="s">
        <v>79</v>
      </c>
      <c r="I29" s="16">
        <v>1</v>
      </c>
      <c r="J29" s="15">
        <v>1.65</v>
      </c>
      <c r="K29" s="15">
        <v>1.65</v>
      </c>
      <c r="L29" s="15">
        <v>0.99</v>
      </c>
      <c r="M29" s="14" t="s">
        <v>26</v>
      </c>
    </row>
    <row r="30" spans="1:13" ht="16" x14ac:dyDescent="0.2">
      <c r="A30">
        <v>12253</v>
      </c>
      <c r="B30" s="19">
        <v>44460</v>
      </c>
      <c r="C30" s="19"/>
      <c r="D30" s="17" t="s">
        <v>41</v>
      </c>
      <c r="E30" s="17" t="s">
        <v>40</v>
      </c>
      <c r="F30" s="18" t="s">
        <v>10</v>
      </c>
      <c r="G30" s="17" t="s">
        <v>39</v>
      </c>
      <c r="H30" s="17" t="s">
        <v>79</v>
      </c>
      <c r="I30" s="16">
        <v>5</v>
      </c>
      <c r="J30" s="15">
        <v>7</v>
      </c>
      <c r="K30" s="15">
        <v>35</v>
      </c>
      <c r="L30" s="15">
        <v>21</v>
      </c>
      <c r="M30" s="14" t="s">
        <v>8</v>
      </c>
    </row>
    <row r="31" spans="1:13" ht="16" x14ac:dyDescent="0.2">
      <c r="A31">
        <v>12253</v>
      </c>
      <c r="B31" s="19">
        <v>44460</v>
      </c>
      <c r="C31" s="19"/>
      <c r="D31" s="17" t="s">
        <v>38</v>
      </c>
      <c r="E31" s="17" t="s">
        <v>37</v>
      </c>
      <c r="F31" s="18" t="s">
        <v>10</v>
      </c>
      <c r="G31" s="17" t="s">
        <v>36</v>
      </c>
      <c r="H31" s="17" t="s">
        <v>79</v>
      </c>
      <c r="I31" s="16">
        <v>4</v>
      </c>
      <c r="J31" s="15">
        <v>4</v>
      </c>
      <c r="K31" s="15">
        <v>16</v>
      </c>
      <c r="L31" s="15">
        <v>9.6</v>
      </c>
      <c r="M31" s="14" t="s">
        <v>8</v>
      </c>
    </row>
    <row r="32" spans="1:13" ht="32" x14ac:dyDescent="0.2">
      <c r="A32">
        <v>12253</v>
      </c>
      <c r="B32" s="19">
        <v>44460</v>
      </c>
      <c r="C32" s="19"/>
      <c r="D32" s="17" t="s">
        <v>23</v>
      </c>
      <c r="E32" s="17" t="s">
        <v>11</v>
      </c>
      <c r="F32" s="18" t="s">
        <v>10</v>
      </c>
      <c r="G32" s="17" t="s">
        <v>22</v>
      </c>
      <c r="H32" s="17" t="s">
        <v>79</v>
      </c>
      <c r="I32" s="16">
        <v>1</v>
      </c>
      <c r="J32" s="15">
        <v>5.6</v>
      </c>
      <c r="K32" s="15">
        <v>5.6</v>
      </c>
      <c r="L32" s="15">
        <v>3.36</v>
      </c>
      <c r="M32" s="14" t="s">
        <v>8</v>
      </c>
    </row>
    <row r="33" spans="1:13" ht="16" x14ac:dyDescent="0.2">
      <c r="A33">
        <v>12253</v>
      </c>
      <c r="B33" s="19">
        <v>44460</v>
      </c>
      <c r="C33" s="19"/>
      <c r="D33" s="17" t="s">
        <v>38</v>
      </c>
      <c r="E33" s="17" t="s">
        <v>37</v>
      </c>
      <c r="F33" s="18" t="s">
        <v>10</v>
      </c>
      <c r="G33" s="17" t="s">
        <v>36</v>
      </c>
      <c r="H33" s="17" t="s">
        <v>79</v>
      </c>
      <c r="I33" s="16">
        <v>1</v>
      </c>
      <c r="J33" s="15">
        <v>4.79</v>
      </c>
      <c r="K33" s="15">
        <v>4.79</v>
      </c>
      <c r="L33" s="15">
        <v>2.87</v>
      </c>
      <c r="M33" s="14" t="s">
        <v>8</v>
      </c>
    </row>
    <row r="34" spans="1:13" ht="16" x14ac:dyDescent="0.2">
      <c r="A34">
        <v>12253</v>
      </c>
      <c r="B34" s="19">
        <v>44461</v>
      </c>
      <c r="C34" s="19"/>
      <c r="D34" s="17" t="s">
        <v>25</v>
      </c>
      <c r="E34" s="17" t="s">
        <v>16</v>
      </c>
      <c r="F34" s="18" t="s">
        <v>10</v>
      </c>
      <c r="G34" s="17" t="s">
        <v>24</v>
      </c>
      <c r="H34" s="17" t="s">
        <v>79</v>
      </c>
      <c r="I34" s="16">
        <v>1</v>
      </c>
      <c r="J34" s="15">
        <v>8.39</v>
      </c>
      <c r="K34" s="15">
        <v>8.39</v>
      </c>
      <c r="L34" s="15">
        <v>5.03</v>
      </c>
      <c r="M34" s="14" t="s">
        <v>8</v>
      </c>
    </row>
    <row r="35" spans="1:13" ht="16" x14ac:dyDescent="0.2">
      <c r="A35">
        <v>12253</v>
      </c>
      <c r="B35" s="19">
        <v>44463</v>
      </c>
      <c r="C35" s="19"/>
      <c r="D35" s="17" t="s">
        <v>35</v>
      </c>
      <c r="E35" s="17" t="s">
        <v>16</v>
      </c>
      <c r="F35" s="18" t="s">
        <v>10</v>
      </c>
      <c r="G35" s="17" t="s">
        <v>34</v>
      </c>
      <c r="H35" s="17" t="s">
        <v>79</v>
      </c>
      <c r="I35" s="16">
        <v>1</v>
      </c>
      <c r="J35" s="15">
        <v>4.1900000000000004</v>
      </c>
      <c r="K35" s="15">
        <v>4.1900000000000004</v>
      </c>
      <c r="L35" s="15">
        <v>2.5099999999999998</v>
      </c>
      <c r="M35" s="14" t="s">
        <v>8</v>
      </c>
    </row>
    <row r="36" spans="1:13" ht="32" x14ac:dyDescent="0.2">
      <c r="A36">
        <v>12253</v>
      </c>
      <c r="B36" s="19">
        <v>44466</v>
      </c>
      <c r="C36" s="19"/>
      <c r="D36" s="17" t="s">
        <v>14</v>
      </c>
      <c r="E36" s="17" t="s">
        <v>11</v>
      </c>
      <c r="F36" s="18" t="s">
        <v>10</v>
      </c>
      <c r="G36" s="17" t="s">
        <v>13</v>
      </c>
      <c r="H36" s="17" t="s">
        <v>79</v>
      </c>
      <c r="I36" s="16">
        <v>3</v>
      </c>
      <c r="J36" s="15">
        <v>5.99</v>
      </c>
      <c r="K36" s="15">
        <v>17.97</v>
      </c>
      <c r="L36" s="15">
        <v>10.78</v>
      </c>
      <c r="M36" s="14" t="s">
        <v>8</v>
      </c>
    </row>
    <row r="37" spans="1:13" ht="16" x14ac:dyDescent="0.2">
      <c r="A37">
        <v>12253</v>
      </c>
      <c r="B37" s="19">
        <v>44466</v>
      </c>
      <c r="C37" s="19"/>
      <c r="D37" s="17" t="s">
        <v>19</v>
      </c>
      <c r="E37" s="17" t="s">
        <v>11</v>
      </c>
      <c r="F37" s="18" t="s">
        <v>10</v>
      </c>
      <c r="G37" s="17" t="s">
        <v>18</v>
      </c>
      <c r="H37" s="17" t="s">
        <v>79</v>
      </c>
      <c r="I37" s="16">
        <v>5</v>
      </c>
      <c r="J37" s="15">
        <v>8.39</v>
      </c>
      <c r="K37" s="15">
        <v>41.95</v>
      </c>
      <c r="L37" s="15">
        <v>25.17</v>
      </c>
      <c r="M37" s="14" t="s">
        <v>8</v>
      </c>
    </row>
    <row r="38" spans="1:13" ht="32" x14ac:dyDescent="0.2">
      <c r="A38">
        <v>12253</v>
      </c>
      <c r="B38" s="19">
        <v>44466</v>
      </c>
      <c r="C38" s="19"/>
      <c r="D38" s="17" t="s">
        <v>29</v>
      </c>
      <c r="E38" s="17" t="s">
        <v>28</v>
      </c>
      <c r="F38" s="18" t="s">
        <v>10</v>
      </c>
      <c r="G38" s="17" t="s">
        <v>27</v>
      </c>
      <c r="H38" s="17" t="s">
        <v>79</v>
      </c>
      <c r="I38" s="16">
        <v>3</v>
      </c>
      <c r="J38" s="15">
        <v>8.39</v>
      </c>
      <c r="K38" s="15">
        <v>25.17</v>
      </c>
      <c r="L38" s="15">
        <v>15.1</v>
      </c>
      <c r="M38" s="14" t="s">
        <v>8</v>
      </c>
    </row>
    <row r="39" spans="1:13" ht="16" x14ac:dyDescent="0.2">
      <c r="A39">
        <v>12253</v>
      </c>
      <c r="B39" s="19">
        <v>44466</v>
      </c>
      <c r="C39" s="19"/>
      <c r="D39" s="17" t="s">
        <v>38</v>
      </c>
      <c r="E39" s="17" t="s">
        <v>37</v>
      </c>
      <c r="F39" s="18" t="s">
        <v>10</v>
      </c>
      <c r="G39" s="17" t="s">
        <v>36</v>
      </c>
      <c r="H39" s="17" t="s">
        <v>79</v>
      </c>
      <c r="I39" s="16">
        <v>30</v>
      </c>
      <c r="J39" s="15">
        <v>4.79</v>
      </c>
      <c r="K39" s="15">
        <v>143.69999999999999</v>
      </c>
      <c r="L39" s="15">
        <v>86.22</v>
      </c>
      <c r="M39" s="14" t="s">
        <v>8</v>
      </c>
    </row>
    <row r="40" spans="1:13" ht="16" x14ac:dyDescent="0.2">
      <c r="A40">
        <v>12253</v>
      </c>
      <c r="B40" s="19">
        <v>44466</v>
      </c>
      <c r="C40" s="19"/>
      <c r="D40" s="17" t="s">
        <v>35</v>
      </c>
      <c r="E40" s="17" t="s">
        <v>16</v>
      </c>
      <c r="F40" s="18" t="s">
        <v>10</v>
      </c>
      <c r="G40" s="17" t="s">
        <v>34</v>
      </c>
      <c r="H40" s="17" t="s">
        <v>79</v>
      </c>
      <c r="I40" s="16">
        <v>1</v>
      </c>
      <c r="J40" s="15">
        <v>3.8445</v>
      </c>
      <c r="K40" s="15">
        <v>3.84</v>
      </c>
      <c r="L40" s="15">
        <v>2.31</v>
      </c>
      <c r="M40" s="14" t="s">
        <v>8</v>
      </c>
    </row>
    <row r="41" spans="1:13" ht="16" x14ac:dyDescent="0.2">
      <c r="A41">
        <v>12253</v>
      </c>
      <c r="B41" s="19">
        <v>44466</v>
      </c>
      <c r="C41" s="19"/>
      <c r="D41" s="17" t="s">
        <v>12</v>
      </c>
      <c r="E41" s="17" t="s">
        <v>11</v>
      </c>
      <c r="F41" s="18" t="s">
        <v>10</v>
      </c>
      <c r="G41" s="17" t="s">
        <v>9</v>
      </c>
      <c r="H41" s="17" t="s">
        <v>79</v>
      </c>
      <c r="I41" s="16">
        <v>4</v>
      </c>
      <c r="J41" s="15">
        <v>7.6944999999999997</v>
      </c>
      <c r="K41" s="15">
        <v>30.78</v>
      </c>
      <c r="L41" s="15">
        <v>18.47</v>
      </c>
      <c r="M41" s="14" t="s">
        <v>8</v>
      </c>
    </row>
    <row r="42" spans="1:13" ht="16" x14ac:dyDescent="0.2">
      <c r="A42">
        <v>12253</v>
      </c>
      <c r="B42" s="19">
        <v>44466</v>
      </c>
      <c r="C42" s="19"/>
      <c r="D42" s="17" t="s">
        <v>33</v>
      </c>
      <c r="E42" s="17" t="s">
        <v>11</v>
      </c>
      <c r="F42" s="18" t="s">
        <v>10</v>
      </c>
      <c r="G42" s="17" t="s">
        <v>32</v>
      </c>
      <c r="H42" s="17" t="s">
        <v>79</v>
      </c>
      <c r="I42" s="16">
        <v>3</v>
      </c>
      <c r="J42" s="15">
        <v>5.4945000000000004</v>
      </c>
      <c r="K42" s="15">
        <v>16.48</v>
      </c>
      <c r="L42" s="15">
        <v>9.89</v>
      </c>
      <c r="M42" s="14" t="s">
        <v>8</v>
      </c>
    </row>
    <row r="43" spans="1:13" ht="16" x14ac:dyDescent="0.2">
      <c r="A43">
        <v>12253</v>
      </c>
      <c r="B43" s="19">
        <v>44466</v>
      </c>
      <c r="C43" s="19"/>
      <c r="D43" s="17" t="s">
        <v>31</v>
      </c>
      <c r="E43" s="17" t="s">
        <v>28</v>
      </c>
      <c r="F43" s="18" t="s">
        <v>10</v>
      </c>
      <c r="G43" s="17" t="s">
        <v>30</v>
      </c>
      <c r="H43" s="17" t="s">
        <v>79</v>
      </c>
      <c r="I43" s="16">
        <v>1</v>
      </c>
      <c r="J43" s="15">
        <v>6.9950000000000001</v>
      </c>
      <c r="K43" s="15">
        <v>7</v>
      </c>
      <c r="L43" s="15">
        <v>4.2</v>
      </c>
      <c r="M43" s="14" t="s">
        <v>8</v>
      </c>
    </row>
    <row r="44" spans="1:13" ht="16" x14ac:dyDescent="0.2">
      <c r="A44">
        <v>12253</v>
      </c>
      <c r="B44" s="19">
        <v>44466</v>
      </c>
      <c r="C44" s="19"/>
      <c r="D44" s="17" t="s">
        <v>12</v>
      </c>
      <c r="E44" s="17" t="s">
        <v>11</v>
      </c>
      <c r="F44" s="18" t="s">
        <v>10</v>
      </c>
      <c r="G44" s="17" t="s">
        <v>9</v>
      </c>
      <c r="H44" s="17" t="s">
        <v>79</v>
      </c>
      <c r="I44" s="16">
        <v>1</v>
      </c>
      <c r="J44" s="15">
        <v>1.65</v>
      </c>
      <c r="K44" s="15">
        <v>1.65</v>
      </c>
      <c r="L44" s="15">
        <v>0.99</v>
      </c>
      <c r="M44" s="14" t="s">
        <v>26</v>
      </c>
    </row>
    <row r="45" spans="1:13" ht="32" x14ac:dyDescent="0.2">
      <c r="A45">
        <v>12253</v>
      </c>
      <c r="B45" s="19">
        <v>44466</v>
      </c>
      <c r="C45" s="19"/>
      <c r="D45" s="17" t="s">
        <v>29</v>
      </c>
      <c r="E45" s="17" t="s">
        <v>28</v>
      </c>
      <c r="F45" s="18" t="s">
        <v>10</v>
      </c>
      <c r="G45" s="17" t="s">
        <v>27</v>
      </c>
      <c r="H45" s="17" t="s">
        <v>79</v>
      </c>
      <c r="I45" s="16">
        <v>1</v>
      </c>
      <c r="J45" s="15">
        <v>1.65</v>
      </c>
      <c r="K45" s="15">
        <v>1.65</v>
      </c>
      <c r="L45" s="15">
        <v>0.99</v>
      </c>
      <c r="M45" s="14" t="s">
        <v>26</v>
      </c>
    </row>
    <row r="46" spans="1:13" ht="16" x14ac:dyDescent="0.2">
      <c r="A46">
        <v>12253</v>
      </c>
      <c r="B46" s="19">
        <v>44467</v>
      </c>
      <c r="C46" s="19"/>
      <c r="D46" s="17" t="s">
        <v>25</v>
      </c>
      <c r="E46" s="17" t="s">
        <v>16</v>
      </c>
      <c r="F46" s="18" t="s">
        <v>10</v>
      </c>
      <c r="G46" s="17" t="s">
        <v>24</v>
      </c>
      <c r="H46" s="17" t="s">
        <v>79</v>
      </c>
      <c r="I46" s="16">
        <v>1</v>
      </c>
      <c r="J46" s="15">
        <v>4.2</v>
      </c>
      <c r="K46" s="15">
        <v>4.2</v>
      </c>
      <c r="L46" s="15">
        <v>2.52</v>
      </c>
      <c r="M46" s="14" t="s">
        <v>8</v>
      </c>
    </row>
    <row r="47" spans="1:13" ht="32" x14ac:dyDescent="0.2">
      <c r="A47">
        <v>12253</v>
      </c>
      <c r="B47" s="19">
        <v>44467</v>
      </c>
      <c r="C47" s="19"/>
      <c r="D47" s="17" t="s">
        <v>23</v>
      </c>
      <c r="E47" s="17" t="s">
        <v>11</v>
      </c>
      <c r="F47" s="18" t="s">
        <v>10</v>
      </c>
      <c r="G47" s="17" t="s">
        <v>22</v>
      </c>
      <c r="H47" s="17" t="s">
        <v>79</v>
      </c>
      <c r="I47" s="16">
        <v>1</v>
      </c>
      <c r="J47" s="15">
        <v>5.6</v>
      </c>
      <c r="K47" s="15">
        <v>5.6</v>
      </c>
      <c r="L47" s="15">
        <v>3.36</v>
      </c>
      <c r="M47" s="14" t="s">
        <v>8</v>
      </c>
    </row>
    <row r="48" spans="1:13" ht="16" x14ac:dyDescent="0.2">
      <c r="A48">
        <v>12253</v>
      </c>
      <c r="B48" s="19">
        <v>44467</v>
      </c>
      <c r="C48" s="19"/>
      <c r="D48" s="17" t="s">
        <v>21</v>
      </c>
      <c r="E48" s="17" t="s">
        <v>11</v>
      </c>
      <c r="F48" s="18" t="s">
        <v>10</v>
      </c>
      <c r="G48" s="17" t="s">
        <v>20</v>
      </c>
      <c r="H48" s="17" t="s">
        <v>79</v>
      </c>
      <c r="I48" s="16">
        <v>2</v>
      </c>
      <c r="J48" s="15">
        <v>8.39</v>
      </c>
      <c r="K48" s="15">
        <v>16.78</v>
      </c>
      <c r="L48" s="15">
        <v>10.07</v>
      </c>
      <c r="M48" s="14" t="s">
        <v>8</v>
      </c>
    </row>
    <row r="49" spans="1:13" ht="16" x14ac:dyDescent="0.2">
      <c r="A49">
        <v>12253</v>
      </c>
      <c r="B49" s="19">
        <v>44467</v>
      </c>
      <c r="C49" s="19"/>
      <c r="D49" s="17" t="s">
        <v>19</v>
      </c>
      <c r="E49" s="17" t="s">
        <v>11</v>
      </c>
      <c r="F49" s="18" t="s">
        <v>10</v>
      </c>
      <c r="G49" s="17" t="s">
        <v>18</v>
      </c>
      <c r="H49" s="17" t="s">
        <v>79</v>
      </c>
      <c r="I49" s="16">
        <v>1</v>
      </c>
      <c r="J49" s="15">
        <v>8.39</v>
      </c>
      <c r="K49" s="15">
        <v>8.39</v>
      </c>
      <c r="L49" s="15">
        <v>5.03</v>
      </c>
      <c r="M49" s="14" t="s">
        <v>8</v>
      </c>
    </row>
    <row r="50" spans="1:13" ht="32" x14ac:dyDescent="0.2">
      <c r="A50">
        <v>12253</v>
      </c>
      <c r="B50" s="19">
        <v>44468</v>
      </c>
      <c r="C50" s="19"/>
      <c r="D50" s="17" t="s">
        <v>17</v>
      </c>
      <c r="E50" s="17" t="s">
        <v>16</v>
      </c>
      <c r="F50" s="18" t="s">
        <v>10</v>
      </c>
      <c r="G50" s="17" t="s">
        <v>15</v>
      </c>
      <c r="H50" s="17" t="s">
        <v>79</v>
      </c>
      <c r="I50" s="16">
        <v>12</v>
      </c>
      <c r="J50" s="15">
        <v>7.6942000000000004</v>
      </c>
      <c r="K50" s="15">
        <v>92.33</v>
      </c>
      <c r="L50" s="15">
        <v>55.4</v>
      </c>
      <c r="M50" s="14" t="s">
        <v>8</v>
      </c>
    </row>
    <row r="51" spans="1:13" ht="32" x14ac:dyDescent="0.2">
      <c r="A51">
        <v>12253</v>
      </c>
      <c r="B51" s="19">
        <v>44468</v>
      </c>
      <c r="C51" s="19"/>
      <c r="D51" s="17" t="s">
        <v>14</v>
      </c>
      <c r="E51" s="17" t="s">
        <v>11</v>
      </c>
      <c r="F51" s="18" t="s">
        <v>10</v>
      </c>
      <c r="G51" s="17" t="s">
        <v>13</v>
      </c>
      <c r="H51" s="17" t="s">
        <v>79</v>
      </c>
      <c r="I51" s="16">
        <v>9</v>
      </c>
      <c r="J51" s="15">
        <v>5.4943999999999997</v>
      </c>
      <c r="K51" s="15">
        <v>49.45</v>
      </c>
      <c r="L51" s="15">
        <v>29.67</v>
      </c>
      <c r="M51" s="14" t="s">
        <v>8</v>
      </c>
    </row>
    <row r="52" spans="1:13" ht="16" x14ac:dyDescent="0.2">
      <c r="A52">
        <v>12253</v>
      </c>
      <c r="B52" s="19">
        <v>44468</v>
      </c>
      <c r="C52" s="19"/>
      <c r="D52" s="17" t="s">
        <v>12</v>
      </c>
      <c r="E52" s="17" t="s">
        <v>11</v>
      </c>
      <c r="F52" s="18" t="s">
        <v>10</v>
      </c>
      <c r="G52" s="17" t="s">
        <v>9</v>
      </c>
      <c r="H52" s="17" t="s">
        <v>79</v>
      </c>
      <c r="I52" s="16">
        <v>20</v>
      </c>
      <c r="J52" s="15">
        <v>7.6944999999999997</v>
      </c>
      <c r="K52" s="15">
        <v>153.88999999999999</v>
      </c>
      <c r="L52" s="15">
        <v>92.33</v>
      </c>
      <c r="M52" s="14" t="s">
        <v>8</v>
      </c>
    </row>
    <row r="53" spans="1:13" x14ac:dyDescent="0.2">
      <c r="B53" s="13"/>
      <c r="C53" s="13"/>
      <c r="D53" s="12"/>
      <c r="E53" s="12"/>
      <c r="F53" s="12"/>
      <c r="G53" s="12" t="s">
        <v>7</v>
      </c>
      <c r="H53" s="12"/>
      <c r="I53" s="10"/>
      <c r="J53" s="11"/>
      <c r="K53" s="11"/>
      <c r="L53" s="11">
        <f>SUM(L9:L52)</f>
        <v>595.58999999999992</v>
      </c>
      <c r="M53" s="10"/>
    </row>
    <row r="55" spans="1:13" x14ac:dyDescent="0.2">
      <c r="H55" s="9" t="s">
        <v>6</v>
      </c>
      <c r="I55" s="8"/>
      <c r="J55" s="8"/>
      <c r="K55" s="8"/>
      <c r="L55" s="7">
        <f>SUM(K1:K52)</f>
        <v>992.6600000000002</v>
      </c>
    </row>
    <row r="56" spans="1:13" x14ac:dyDescent="0.2">
      <c r="H56" s="6" t="s">
        <v>5</v>
      </c>
      <c r="L56" s="4">
        <v>0</v>
      </c>
    </row>
    <row r="57" spans="1:13" x14ac:dyDescent="0.2">
      <c r="H57" s="6" t="s">
        <v>4</v>
      </c>
      <c r="L57" s="4">
        <v>0</v>
      </c>
    </row>
    <row r="58" spans="1:13" x14ac:dyDescent="0.2">
      <c r="H58" s="6" t="s">
        <v>3</v>
      </c>
      <c r="I58">
        <v>11</v>
      </c>
      <c r="K58">
        <v>0.2</v>
      </c>
      <c r="L58" s="4">
        <f>-SUM(I58*K58)</f>
        <v>-2.2000000000000002</v>
      </c>
    </row>
    <row r="59" spans="1:13" x14ac:dyDescent="0.2">
      <c r="H59" s="6" t="s">
        <v>2</v>
      </c>
      <c r="L59" s="4">
        <v>95.45</v>
      </c>
    </row>
    <row r="60" spans="1:13" x14ac:dyDescent="0.2">
      <c r="H60" s="5" t="s">
        <v>1</v>
      </c>
      <c r="L60" s="4">
        <f>IF(L55&gt;0,-(0.2*L55),0)</f>
        <v>-198.53200000000004</v>
      </c>
    </row>
    <row r="61" spans="1:13" x14ac:dyDescent="0.2">
      <c r="H61" s="3" t="s">
        <v>0</v>
      </c>
      <c r="I61" s="2"/>
      <c r="J61" s="2"/>
      <c r="K61" s="2"/>
      <c r="L61" s="1">
        <f>SUM(L55:L60)</f>
        <v>887.37800000000004</v>
      </c>
    </row>
  </sheetData>
  <mergeCells count="5">
    <mergeCell ref="B1:L1"/>
    <mergeCell ref="B2:L2"/>
    <mergeCell ref="B3:L3"/>
    <mergeCell ref="B4:L4"/>
    <mergeCell ref="B5:L5"/>
  </mergeCells>
  <phoneticPr fontId="7" type="noConversion"/>
  <hyperlinks>
    <hyperlink ref="H7" r:id="rId1" xr:uid="{B6EB407E-35ED-C04C-9144-067EC833C344}"/>
  </hyperlinks>
  <pageMargins left="0.7" right="0.7" top="0.75" bottom="0.75" header="0.3" footer="0.3"/>
  <pageSetup paperSize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2021-11-02T13:21:08Z</dcterms:created>
  <dcterms:modified xsi:type="dcterms:W3CDTF">2021-11-02T13:32:13Z</dcterms:modified>
</cp:coreProperties>
</file>