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adynas-2\depts\Accounting\2015 DIGITAL SALES REPORT\Ogangi\2021\"/>
    </mc:Choice>
  </mc:AlternateContent>
  <xr:revisionPtr revIDLastSave="0" documentId="8_{2C085F0C-E163-4998-89A3-C6193C4C94EC}" xr6:coauthVersionLast="47" xr6:coauthVersionMax="47" xr10:uidLastSave="{00000000-0000-0000-0000-000000000000}"/>
  <bookViews>
    <workbookView xWindow="-109" yWindow="-109" windowWidth="26301" windowHeight="14169" tabRatio="879" xr2:uid="{00000000-000D-0000-FFFF-FFFF00000000}"/>
  </bookViews>
  <sheets>
    <sheet name="November" sheetId="17" r:id="rId1"/>
  </sheets>
  <definedNames>
    <definedName name="_xlnm._FilterDatabase" localSheetId="0" hidden="1">November!$A$4:$N$4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7" l="1"/>
  <c r="N5" i="17"/>
  <c r="J6" i="17"/>
  <c r="N6" i="17"/>
  <c r="J7" i="17"/>
  <c r="N7" i="17"/>
  <c r="J8" i="17"/>
  <c r="N8" i="17"/>
  <c r="J9" i="17"/>
  <c r="N9" i="17"/>
  <c r="J10" i="17"/>
  <c r="N10" i="17"/>
  <c r="J11" i="17"/>
  <c r="N11" i="17"/>
  <c r="J12" i="17"/>
  <c r="N12" i="17"/>
  <c r="J13" i="17"/>
  <c r="N13" i="17"/>
  <c r="J14" i="17"/>
  <c r="N14" i="17"/>
  <c r="J15" i="17"/>
  <c r="N15" i="17"/>
  <c r="J16" i="17"/>
  <c r="N16" i="17"/>
  <c r="J17" i="17"/>
  <c r="N17" i="17"/>
  <c r="J18" i="17"/>
  <c r="N18" i="17"/>
  <c r="J19" i="17"/>
  <c r="N19" i="17"/>
  <c r="J20" i="17"/>
  <c r="N20" i="17"/>
  <c r="J21" i="17"/>
  <c r="N21" i="17"/>
  <c r="J22" i="17"/>
  <c r="N22" i="17"/>
  <c r="J23" i="17"/>
  <c r="N23" i="17"/>
  <c r="J24" i="17"/>
  <c r="N24" i="17"/>
  <c r="J25" i="17"/>
  <c r="N25" i="17"/>
  <c r="J26" i="17"/>
  <c r="N26" i="17"/>
  <c r="J27" i="17"/>
  <c r="N27" i="17"/>
  <c r="J28" i="17"/>
  <c r="N28" i="17"/>
  <c r="J29" i="17"/>
  <c r="N29" i="17"/>
  <c r="J30" i="17"/>
  <c r="N30" i="17"/>
  <c r="J31" i="17"/>
  <c r="N31" i="17"/>
  <c r="J32" i="17"/>
  <c r="N32" i="17"/>
  <c r="J33" i="17"/>
  <c r="N33" i="17"/>
  <c r="J34" i="17"/>
  <c r="N34" i="17"/>
  <c r="J35" i="17"/>
  <c r="N35" i="17"/>
  <c r="J36" i="17"/>
  <c r="N36" i="17"/>
  <c r="J37" i="17"/>
  <c r="N37" i="17"/>
  <c r="J38" i="17"/>
  <c r="N38" i="17"/>
  <c r="J39" i="17"/>
  <c r="N39" i="17"/>
  <c r="J40" i="17"/>
  <c r="N40" i="17"/>
  <c r="J41" i="17"/>
  <c r="N41" i="17"/>
  <c r="J42" i="17"/>
  <c r="N42" i="17"/>
  <c r="J43" i="17"/>
  <c r="N43" i="17"/>
  <c r="J44" i="17"/>
  <c r="N44" i="17"/>
  <c r="J45" i="17"/>
  <c r="N45" i="17"/>
  <c r="J46" i="17"/>
  <c r="N46" i="17"/>
  <c r="J47" i="17"/>
  <c r="N47" i="17"/>
  <c r="J48" i="17"/>
  <c r="N48" i="17"/>
  <c r="J49" i="17"/>
  <c r="N49" i="17"/>
  <c r="J50" i="17"/>
  <c r="N50" i="17"/>
  <c r="J51" i="17"/>
  <c r="N51" i="17"/>
  <c r="J52" i="17"/>
  <c r="N52" i="17"/>
  <c r="J53" i="17"/>
  <c r="N53" i="17"/>
  <c r="J54" i="17"/>
  <c r="N54" i="17"/>
  <c r="J55" i="17"/>
  <c r="N55" i="17"/>
  <c r="J56" i="17"/>
  <c r="N56" i="17"/>
  <c r="J57" i="17"/>
  <c r="N57" i="17"/>
  <c r="J58" i="17"/>
  <c r="N58" i="17"/>
  <c r="J59" i="17"/>
  <c r="N59" i="17"/>
  <c r="J60" i="17"/>
  <c r="N60" i="17"/>
  <c r="J61" i="17"/>
  <c r="N61" i="17"/>
  <c r="J62" i="17"/>
  <c r="N62" i="17"/>
  <c r="J63" i="17"/>
  <c r="N63" i="17"/>
  <c r="J64" i="17"/>
  <c r="N64" i="17"/>
  <c r="J65" i="17"/>
  <c r="N65" i="17"/>
  <c r="J66" i="17"/>
  <c r="N66" i="17"/>
  <c r="J67" i="17"/>
  <c r="N67" i="17"/>
  <c r="J68" i="17"/>
  <c r="N68" i="17"/>
  <c r="J69" i="17"/>
  <c r="N69" i="17"/>
  <c r="J70" i="17"/>
  <c r="N70" i="17"/>
  <c r="J71" i="17"/>
  <c r="N71" i="17"/>
  <c r="J72" i="17"/>
  <c r="N72" i="17"/>
  <c r="J73" i="17"/>
  <c r="N73" i="17"/>
  <c r="J74" i="17"/>
  <c r="N74" i="17"/>
  <c r="J75" i="17"/>
  <c r="N75" i="17"/>
  <c r="J76" i="17"/>
  <c r="N76" i="17"/>
  <c r="J77" i="17"/>
  <c r="N77" i="17"/>
  <c r="J78" i="17"/>
  <c r="N78" i="17"/>
  <c r="J79" i="17"/>
  <c r="N79" i="17"/>
  <c r="J80" i="17"/>
  <c r="N80" i="17"/>
  <c r="J81" i="17"/>
  <c r="N81" i="17"/>
  <c r="J82" i="17"/>
  <c r="N82" i="17"/>
  <c r="J83" i="17"/>
  <c r="N83" i="17"/>
  <c r="J84" i="17"/>
  <c r="N84" i="17"/>
  <c r="J85" i="17"/>
  <c r="N85" i="17"/>
  <c r="J86" i="17"/>
  <c r="N86" i="17"/>
  <c r="J87" i="17"/>
  <c r="N87" i="17"/>
  <c r="J88" i="17"/>
  <c r="N88" i="17"/>
  <c r="J89" i="17"/>
  <c r="N89" i="17"/>
  <c r="J90" i="17"/>
  <c r="N90" i="17"/>
  <c r="J91" i="17"/>
  <c r="N91" i="17"/>
  <c r="J92" i="17"/>
  <c r="N92" i="17"/>
  <c r="J93" i="17"/>
  <c r="N93" i="17"/>
  <c r="J94" i="17"/>
  <c r="N94" i="17"/>
  <c r="J95" i="17"/>
  <c r="N95" i="17"/>
  <c r="J96" i="17"/>
  <c r="N96" i="17"/>
  <c r="J97" i="17"/>
  <c r="N97" i="17"/>
  <c r="J98" i="17"/>
  <c r="N98" i="17"/>
  <c r="J99" i="17"/>
  <c r="N99" i="17"/>
  <c r="J100" i="17"/>
  <c r="N100" i="17"/>
  <c r="J101" i="17"/>
  <c r="N101" i="17"/>
  <c r="J102" i="17"/>
  <c r="N102" i="17"/>
  <c r="J103" i="17"/>
  <c r="N103" i="17"/>
  <c r="J104" i="17"/>
  <c r="N104" i="17"/>
  <c r="J105" i="17"/>
  <c r="N105" i="17"/>
  <c r="J106" i="17"/>
  <c r="N106" i="17"/>
  <c r="J107" i="17"/>
  <c r="N107" i="17"/>
  <c r="J108" i="17"/>
  <c r="N108" i="17"/>
  <c r="J109" i="17"/>
  <c r="N109" i="17"/>
  <c r="J110" i="17"/>
  <c r="N110" i="17"/>
  <c r="J111" i="17"/>
  <c r="N111" i="17"/>
  <c r="J112" i="17"/>
  <c r="N112" i="17"/>
  <c r="J113" i="17"/>
  <c r="N113" i="17"/>
  <c r="J114" i="17"/>
  <c r="N114" i="17"/>
  <c r="J115" i="17"/>
  <c r="N115" i="17"/>
  <c r="J116" i="17"/>
  <c r="N116" i="17"/>
  <c r="J117" i="17"/>
  <c r="N117" i="17"/>
  <c r="J118" i="17"/>
  <c r="N118" i="17"/>
  <c r="J119" i="17"/>
  <c r="N119" i="17"/>
  <c r="J120" i="17"/>
  <c r="N120" i="17"/>
  <c r="J121" i="17"/>
  <c r="N121" i="17"/>
  <c r="J122" i="17"/>
  <c r="N122" i="17"/>
  <c r="J123" i="17"/>
  <c r="N123" i="17"/>
  <c r="J124" i="17"/>
  <c r="N124" i="17"/>
  <c r="J125" i="17"/>
  <c r="N125" i="17"/>
  <c r="J126" i="17"/>
  <c r="N126" i="17"/>
  <c r="J127" i="17"/>
  <c r="N127" i="17"/>
  <c r="J128" i="17"/>
  <c r="N128" i="17"/>
  <c r="J129" i="17"/>
  <c r="N129" i="17"/>
  <c r="J130" i="17"/>
  <c r="N130" i="17"/>
  <c r="J131" i="17"/>
  <c r="N131" i="17"/>
  <c r="J132" i="17"/>
  <c r="N132" i="17"/>
  <c r="J133" i="17"/>
  <c r="N133" i="17"/>
  <c r="J134" i="17"/>
  <c r="N134" i="17"/>
  <c r="J135" i="17"/>
  <c r="N135" i="17"/>
  <c r="J136" i="17"/>
  <c r="N136" i="17"/>
  <c r="J137" i="17"/>
  <c r="N137" i="17"/>
  <c r="J138" i="17"/>
  <c r="N138" i="17"/>
  <c r="J139" i="17"/>
  <c r="N139" i="17"/>
  <c r="J140" i="17"/>
  <c r="N140" i="17"/>
  <c r="J141" i="17"/>
  <c r="N141" i="17"/>
  <c r="J142" i="17"/>
  <c r="N142" i="17"/>
  <c r="J143" i="17"/>
  <c r="N143" i="17"/>
  <c r="J144" i="17"/>
  <c r="N144" i="17"/>
  <c r="J145" i="17"/>
  <c r="N145" i="17"/>
  <c r="J146" i="17"/>
  <c r="N146" i="17"/>
  <c r="J147" i="17"/>
  <c r="N147" i="17"/>
  <c r="J148" i="17"/>
  <c r="N148" i="17"/>
  <c r="J149" i="17"/>
  <c r="N149" i="17"/>
  <c r="J150" i="17"/>
  <c r="N150" i="17"/>
  <c r="J151" i="17"/>
  <c r="N151" i="17"/>
  <c r="J152" i="17"/>
  <c r="N152" i="17"/>
  <c r="J153" i="17"/>
  <c r="N153" i="17"/>
  <c r="J154" i="17"/>
  <c r="N154" i="17"/>
  <c r="J155" i="17"/>
  <c r="N155" i="17"/>
  <c r="J156" i="17"/>
  <c r="N156" i="17"/>
  <c r="J157" i="17"/>
  <c r="N157" i="17"/>
  <c r="J158" i="17"/>
  <c r="N158" i="17"/>
  <c r="J159" i="17"/>
  <c r="N159" i="17"/>
  <c r="J160" i="17"/>
  <c r="N160" i="17"/>
  <c r="J161" i="17"/>
  <c r="N161" i="17"/>
  <c r="J162" i="17"/>
  <c r="N162" i="17"/>
  <c r="J163" i="17"/>
  <c r="N163" i="17"/>
  <c r="J164" i="17"/>
  <c r="N164" i="17"/>
  <c r="J165" i="17"/>
  <c r="N165" i="17"/>
  <c r="J166" i="17"/>
  <c r="N166" i="17"/>
  <c r="J167" i="17"/>
  <c r="N167" i="17"/>
  <c r="J168" i="17"/>
  <c r="N168" i="17"/>
  <c r="J169" i="17"/>
  <c r="N169" i="17"/>
  <c r="J170" i="17"/>
  <c r="N170" i="17"/>
  <c r="J171" i="17"/>
  <c r="N171" i="17"/>
  <c r="J172" i="17"/>
  <c r="N172" i="17"/>
  <c r="J173" i="17"/>
  <c r="N173" i="17"/>
  <c r="J174" i="17"/>
  <c r="N174" i="17"/>
  <c r="J175" i="17"/>
  <c r="N175" i="17"/>
  <c r="J176" i="17"/>
  <c r="N176" i="17"/>
  <c r="J177" i="17"/>
  <c r="N177" i="17"/>
  <c r="J178" i="17"/>
  <c r="N178" i="17"/>
  <c r="J179" i="17"/>
  <c r="N179" i="17"/>
  <c r="J180" i="17"/>
  <c r="N180" i="17"/>
  <c r="J181" i="17"/>
  <c r="N181" i="17"/>
  <c r="J182" i="17"/>
  <c r="N182" i="17"/>
  <c r="J183" i="17"/>
  <c r="N183" i="17"/>
  <c r="J184" i="17"/>
  <c r="N184" i="17"/>
  <c r="J185" i="17"/>
  <c r="N185" i="17"/>
  <c r="J186" i="17"/>
  <c r="N186" i="17"/>
  <c r="J187" i="17"/>
  <c r="N187" i="17"/>
  <c r="J188" i="17"/>
  <c r="N188" i="17"/>
  <c r="J189" i="17"/>
  <c r="N189" i="17"/>
  <c r="J190" i="17"/>
  <c r="N190" i="17"/>
  <c r="J191" i="17"/>
  <c r="N191" i="17"/>
  <c r="J192" i="17"/>
  <c r="N192" i="17"/>
  <c r="J193" i="17"/>
  <c r="N193" i="17"/>
  <c r="J194" i="17"/>
  <c r="N194" i="17"/>
  <c r="J195" i="17"/>
  <c r="N195" i="17"/>
  <c r="J196" i="17"/>
  <c r="N196" i="17"/>
  <c r="J197" i="17"/>
  <c r="N197" i="17"/>
  <c r="J198" i="17"/>
  <c r="N198" i="17"/>
  <c r="J199" i="17"/>
  <c r="N199" i="17"/>
  <c r="J200" i="17"/>
  <c r="N200" i="17"/>
  <c r="J201" i="17"/>
  <c r="N201" i="17"/>
  <c r="J202" i="17"/>
  <c r="N202" i="17"/>
  <c r="J203" i="17"/>
  <c r="N203" i="17"/>
  <c r="J204" i="17"/>
  <c r="N204" i="17"/>
  <c r="J205" i="17"/>
  <c r="N205" i="17"/>
  <c r="J206" i="17"/>
  <c r="N206" i="17"/>
  <c r="J207" i="17"/>
  <c r="N207" i="17"/>
  <c r="J208" i="17"/>
  <c r="N208" i="17"/>
  <c r="J209" i="17"/>
  <c r="N209" i="17"/>
  <c r="J210" i="17"/>
  <c r="N210" i="17"/>
  <c r="J211" i="17"/>
  <c r="N211" i="17"/>
  <c r="J212" i="17"/>
  <c r="N212" i="17"/>
  <c r="J213" i="17"/>
  <c r="N213" i="17"/>
  <c r="J214" i="17"/>
  <c r="N214" i="17"/>
  <c r="J215" i="17"/>
  <c r="N215" i="17"/>
  <c r="J216" i="17"/>
  <c r="N216" i="17"/>
  <c r="J217" i="17"/>
  <c r="N217" i="17"/>
  <c r="J218" i="17"/>
  <c r="N218" i="17"/>
  <c r="J219" i="17"/>
  <c r="N219" i="17"/>
  <c r="J220" i="17"/>
  <c r="N220" i="17"/>
  <c r="J221" i="17"/>
  <c r="N221" i="17"/>
  <c r="J222" i="17"/>
  <c r="N222" i="17"/>
  <c r="J223" i="17"/>
  <c r="N223" i="17"/>
  <c r="J224" i="17"/>
  <c r="N224" i="17"/>
  <c r="J225" i="17"/>
  <c r="N225" i="17"/>
  <c r="J226" i="17"/>
  <c r="N226" i="17"/>
  <c r="J227" i="17"/>
  <c r="N227" i="17"/>
  <c r="J228" i="17"/>
  <c r="N228" i="17"/>
  <c r="J229" i="17"/>
  <c r="N229" i="17"/>
  <c r="J230" i="17"/>
  <c r="N230" i="17"/>
  <c r="J231" i="17"/>
  <c r="N231" i="17"/>
  <c r="J232" i="17"/>
  <c r="N232" i="17"/>
  <c r="J233" i="17"/>
  <c r="N233" i="17"/>
  <c r="J234" i="17"/>
  <c r="N234" i="17"/>
  <c r="J235" i="17"/>
  <c r="N235" i="17"/>
  <c r="J236" i="17"/>
  <c r="N236" i="17"/>
  <c r="J237" i="17"/>
  <c r="N237" i="17"/>
  <c r="J238" i="17"/>
  <c r="N238" i="17"/>
  <c r="J239" i="17"/>
  <c r="N239" i="17"/>
  <c r="J240" i="17"/>
  <c r="N240" i="17"/>
  <c r="J241" i="17"/>
  <c r="N241" i="17"/>
  <c r="J242" i="17"/>
  <c r="N242" i="17"/>
  <c r="J243" i="17"/>
  <c r="N243" i="17"/>
  <c r="J244" i="17"/>
  <c r="N244" i="17"/>
  <c r="J245" i="17"/>
  <c r="N245" i="17"/>
  <c r="J246" i="17"/>
  <c r="N246" i="17"/>
  <c r="J247" i="17"/>
  <c r="N247" i="17"/>
  <c r="J248" i="17"/>
  <c r="N248" i="17"/>
  <c r="J249" i="17"/>
  <c r="N249" i="17"/>
  <c r="J250" i="17"/>
  <c r="N250" i="17"/>
  <c r="J251" i="17"/>
  <c r="N251" i="17"/>
  <c r="J252" i="17"/>
  <c r="N252" i="17"/>
  <c r="J253" i="17"/>
  <c r="N253" i="17"/>
  <c r="J254" i="17"/>
  <c r="N254" i="17"/>
  <c r="J255" i="17"/>
  <c r="N255" i="17"/>
  <c r="J256" i="17"/>
  <c r="N256" i="17"/>
  <c r="J257" i="17"/>
  <c r="N257" i="17"/>
  <c r="J258" i="17"/>
  <c r="N258" i="17"/>
  <c r="J259" i="17"/>
  <c r="N259" i="17"/>
  <c r="J260" i="17"/>
  <c r="N260" i="17"/>
  <c r="J261" i="17"/>
  <c r="N261" i="17"/>
  <c r="J262" i="17"/>
  <c r="N262" i="17"/>
  <c r="J263" i="17"/>
  <c r="N263" i="17"/>
  <c r="J264" i="17"/>
  <c r="N264" i="17"/>
  <c r="J265" i="17"/>
  <c r="N265" i="17"/>
  <c r="J266" i="17"/>
  <c r="N266" i="17"/>
  <c r="J267" i="17"/>
  <c r="N267" i="17"/>
  <c r="J268" i="17"/>
  <c r="N268" i="17"/>
  <c r="J269" i="17"/>
  <c r="N269" i="17"/>
  <c r="J270" i="17"/>
  <c r="N270" i="17"/>
  <c r="J271" i="17"/>
  <c r="N271" i="17"/>
  <c r="J272" i="17"/>
  <c r="N272" i="17"/>
  <c r="J273" i="17"/>
  <c r="N273" i="17"/>
  <c r="J274" i="17"/>
  <c r="N274" i="17"/>
  <c r="J275" i="17"/>
  <c r="N275" i="17"/>
  <c r="J276" i="17"/>
  <c r="N276" i="17"/>
  <c r="J277" i="17"/>
  <c r="N277" i="17"/>
  <c r="J278" i="17"/>
  <c r="N278" i="17"/>
  <c r="J279" i="17"/>
  <c r="N279" i="17"/>
  <c r="J280" i="17"/>
  <c r="N280" i="17"/>
  <c r="J281" i="17"/>
  <c r="N281" i="17"/>
  <c r="J282" i="17"/>
  <c r="N282" i="17"/>
  <c r="J283" i="17"/>
  <c r="N283" i="17"/>
  <c r="J284" i="17"/>
  <c r="N284" i="17"/>
  <c r="J285" i="17"/>
  <c r="N285" i="17"/>
  <c r="J286" i="17"/>
  <c r="N286" i="17"/>
  <c r="J287" i="17"/>
  <c r="N287" i="17"/>
  <c r="J288" i="17"/>
  <c r="N288" i="17"/>
  <c r="J289" i="17"/>
  <c r="N289" i="17"/>
  <c r="J290" i="17"/>
  <c r="N290" i="17"/>
  <c r="J291" i="17"/>
  <c r="N291" i="17"/>
  <c r="J292" i="17"/>
  <c r="N292" i="17"/>
  <c r="N293" i="17" l="1"/>
  <c r="K293" i="17"/>
  <c r="I293" i="17" l="1"/>
</calcChain>
</file>

<file path=xl/sharedStrings.xml><?xml version="1.0" encoding="utf-8"?>
<sst xmlns="http://schemas.openxmlformats.org/spreadsheetml/2006/main" count="1639" uniqueCount="612">
  <si>
    <t>ID</t>
  </si>
  <si>
    <t>Title</t>
  </si>
  <si>
    <t>Territory</t>
  </si>
  <si>
    <t>Carrier</t>
  </si>
  <si>
    <t>Seller</t>
  </si>
  <si>
    <t>Type</t>
  </si>
  <si>
    <t>Retail Price</t>
  </si>
  <si>
    <t>Currency</t>
  </si>
  <si>
    <t>Downloads</t>
  </si>
  <si>
    <t>Revenue</t>
  </si>
  <si>
    <t>USD Revenue</t>
  </si>
  <si>
    <t>Rev Share %</t>
  </si>
  <si>
    <t>Min RR GSTExcl</t>
  </si>
  <si>
    <t>USD Royalty</t>
  </si>
  <si>
    <t>VP Records</t>
  </si>
  <si>
    <t>RBT  Report</t>
  </si>
  <si>
    <t>JMD</t>
  </si>
  <si>
    <t>Grenada</t>
  </si>
  <si>
    <t>Dominica</t>
  </si>
  <si>
    <t>Antigua</t>
  </si>
  <si>
    <t>Barbados</t>
  </si>
  <si>
    <t>XCD</t>
  </si>
  <si>
    <t>BBD</t>
  </si>
  <si>
    <t>Happiness</t>
  </si>
  <si>
    <t>God Is Standing By</t>
  </si>
  <si>
    <t>Tempted To Touch</t>
  </si>
  <si>
    <t>Sweet Jamaica</t>
  </si>
  <si>
    <t>Cruise</t>
  </si>
  <si>
    <t>Conjugal Visit</t>
  </si>
  <si>
    <t>Party Shot</t>
  </si>
  <si>
    <t>Sweet Liar</t>
  </si>
  <si>
    <t>Face To Face</t>
  </si>
  <si>
    <t>Close One Yesterday</t>
  </si>
  <si>
    <t>Soul Provider</t>
  </si>
  <si>
    <t>Hold Yuh</t>
  </si>
  <si>
    <t>She Say A Yah So Nice</t>
  </si>
  <si>
    <t>Summer Wave When We Party</t>
  </si>
  <si>
    <t>Only Man In The World</t>
  </si>
  <si>
    <t>Closer</t>
  </si>
  <si>
    <t>Cheers</t>
  </si>
  <si>
    <t>Back In The Biz</t>
  </si>
  <si>
    <t>A Who Seh Me Dun</t>
  </si>
  <si>
    <t>Life</t>
  </si>
  <si>
    <t>Unconditional Love</t>
  </si>
  <si>
    <t>Just The Way You Are</t>
  </si>
  <si>
    <t>I Am Blessed</t>
  </si>
  <si>
    <t>On My Mind</t>
  </si>
  <si>
    <t>Forever Loving Jah</t>
  </si>
  <si>
    <t>Love Is A Treasu</t>
  </si>
  <si>
    <t>Incredible Love</t>
  </si>
  <si>
    <t>I Am Not Afraid</t>
  </si>
  <si>
    <t>Hot Gal Today</t>
  </si>
  <si>
    <t>Bogle</t>
  </si>
  <si>
    <t>I Feel Good</t>
  </si>
  <si>
    <t>Wash The Tears</t>
  </si>
  <si>
    <t>All I Want For Christmas</t>
  </si>
  <si>
    <t>Neighborhood Girl</t>
  </si>
  <si>
    <t>God Inna Mi Corner</t>
  </si>
  <si>
    <t>Down By The River</t>
  </si>
  <si>
    <t>Where Do We Go From Here</t>
  </si>
  <si>
    <t>Destiny</t>
  </si>
  <si>
    <t>Bright Christmas</t>
  </si>
  <si>
    <t>Longing For</t>
  </si>
  <si>
    <t>Give I Strength</t>
  </si>
  <si>
    <t>Jah Protect Me</t>
  </si>
  <si>
    <t>On The Rock Version 1</t>
  </si>
  <si>
    <t>What Will It Take</t>
  </si>
  <si>
    <t>Dont Hurt My Feelings</t>
  </si>
  <si>
    <t>Old Rugged Cross</t>
  </si>
  <si>
    <t>Born A Winner</t>
  </si>
  <si>
    <t>Tight</t>
  </si>
  <si>
    <t>Cheater</t>
  </si>
  <si>
    <t>Real Killer No Chorus</t>
  </si>
  <si>
    <t>Dollar Sign</t>
  </si>
  <si>
    <t>Christmas In The Air Dancehall M</t>
  </si>
  <si>
    <t>The Christmas Song</t>
  </si>
  <si>
    <t>How Can I Leave You</t>
  </si>
  <si>
    <t>Promised Land</t>
  </si>
  <si>
    <t>Touch Road</t>
  </si>
  <si>
    <t>Whine Wine</t>
  </si>
  <si>
    <t>Star Bwoy</t>
  </si>
  <si>
    <t>Come Go With Me</t>
  </si>
  <si>
    <t>Waiting On The World To Change</t>
  </si>
  <si>
    <t>Clean</t>
  </si>
  <si>
    <t>Cherry Oh Baby</t>
  </si>
  <si>
    <t>The Realest Remix</t>
  </si>
  <si>
    <t>We Love Di Vibes</t>
  </si>
  <si>
    <t>Want Dem All</t>
  </si>
  <si>
    <t>Forgive Me</t>
  </si>
  <si>
    <t>You Will Know</t>
  </si>
  <si>
    <t>Wine And Jiggle</t>
  </si>
  <si>
    <t>Jamaica</t>
  </si>
  <si>
    <t>The Tide Is High</t>
  </si>
  <si>
    <t>Inna Real Life</t>
  </si>
  <si>
    <t>Way Up N Stay Up Remix</t>
  </si>
  <si>
    <t>My Dream</t>
  </si>
  <si>
    <t>Red</t>
  </si>
  <si>
    <t>Waiting In Vain</t>
  </si>
  <si>
    <t>Way Up</t>
  </si>
  <si>
    <t>Walk A Mile</t>
  </si>
  <si>
    <t>Tell Me How Come</t>
  </si>
  <si>
    <t>So Special</t>
  </si>
  <si>
    <t>Tired Of It</t>
  </si>
  <si>
    <t>Obeah Wedding</t>
  </si>
  <si>
    <t>Who Feels It Knows It</t>
  </si>
  <si>
    <t>My Woman Now</t>
  </si>
  <si>
    <t>Real Jamaican</t>
  </si>
  <si>
    <t>Little Drummer Boy</t>
  </si>
  <si>
    <t>Aint That Loving You</t>
  </si>
  <si>
    <t>Royal Love</t>
  </si>
  <si>
    <t>Wake Up</t>
  </si>
  <si>
    <t>Blessing</t>
  </si>
  <si>
    <t>Roots</t>
  </si>
  <si>
    <t>Number One</t>
  </si>
  <si>
    <t>Ruff It Up</t>
  </si>
  <si>
    <t>Money In My Pocket</t>
  </si>
  <si>
    <t>Business</t>
  </si>
  <si>
    <t>There For You</t>
  </si>
  <si>
    <t>Putting Up Resistance</t>
  </si>
  <si>
    <t>One Love</t>
  </si>
  <si>
    <t>Everything I Own</t>
  </si>
  <si>
    <t>I Shall Not Be Moved</t>
  </si>
  <si>
    <t>Murderer</t>
  </si>
  <si>
    <t>Boat Ride</t>
  </si>
  <si>
    <t>Stepping Out A Babylon</t>
  </si>
  <si>
    <t>Revolution</t>
  </si>
  <si>
    <t>Lioness On The Rise</t>
  </si>
  <si>
    <t>All Of Me</t>
  </si>
  <si>
    <t>Kiss From A Rose</t>
  </si>
  <si>
    <t>Good Girl Gone Bad</t>
  </si>
  <si>
    <t>Anguilla</t>
  </si>
  <si>
    <t>Montserrat</t>
  </si>
  <si>
    <t>Saint Kitts &amp; Nevis</t>
  </si>
  <si>
    <t>Saint Lucia</t>
  </si>
  <si>
    <t>Saint Vincent &amp; the Grenadines</t>
  </si>
  <si>
    <t>IRSC</t>
  </si>
  <si>
    <t>UPC</t>
  </si>
  <si>
    <t>Artist</t>
  </si>
  <si>
    <t>USVPR1400323</t>
  </si>
  <si>
    <t>054645250467</t>
  </si>
  <si>
    <t>USVPR0920215</t>
  </si>
  <si>
    <t>054645191265</t>
  </si>
  <si>
    <t>USVPR1200084</t>
  </si>
  <si>
    <t>054645521567</t>
  </si>
  <si>
    <t>USVPR1200070</t>
  </si>
  <si>
    <t>USVPR1200433</t>
  </si>
  <si>
    <t>054645197069</t>
  </si>
  <si>
    <t>USVPR1200454</t>
  </si>
  <si>
    <t>054645251969</t>
  </si>
  <si>
    <t>USVPR1200368</t>
  </si>
  <si>
    <t>054645183468</t>
  </si>
  <si>
    <t>USVPR1400598</t>
  </si>
  <si>
    <t>054645256964</t>
  </si>
  <si>
    <t>US-VPR-92-00180</t>
  </si>
  <si>
    <t>054645125123</t>
  </si>
  <si>
    <t>USVPR0916140</t>
  </si>
  <si>
    <t>054645188067</t>
  </si>
  <si>
    <t>USVPR1010075</t>
  </si>
  <si>
    <t>054645191968</t>
  </si>
  <si>
    <t>USVPR0916132</t>
  </si>
  <si>
    <t>US-VPR-06-12840</t>
  </si>
  <si>
    <t>054645175265</t>
  </si>
  <si>
    <t>USVPR1200356</t>
  </si>
  <si>
    <t>USVPR1200342</t>
  </si>
  <si>
    <t>USVPR1200734</t>
  </si>
  <si>
    <t>054645199162</t>
  </si>
  <si>
    <t>054645105026</t>
  </si>
  <si>
    <t>054645196260</t>
  </si>
  <si>
    <t>USVPR1400503</t>
  </si>
  <si>
    <t>054645252966</t>
  </si>
  <si>
    <t>GBBZV9901324</t>
  </si>
  <si>
    <t>054645263566</t>
  </si>
  <si>
    <t>054645188166</t>
  </si>
  <si>
    <t>USVPR0814763</t>
  </si>
  <si>
    <t>054645196864</t>
  </si>
  <si>
    <t>054645183567</t>
  </si>
  <si>
    <t>USQY50944970</t>
  </si>
  <si>
    <t>793573556196</t>
  </si>
  <si>
    <t>USVPR9806252</t>
  </si>
  <si>
    <t>USVPR1200736</t>
  </si>
  <si>
    <t>054645249065</t>
  </si>
  <si>
    <t>054645174923</t>
  </si>
  <si>
    <t>USVPR1500395</t>
  </si>
  <si>
    <t>054645654760</t>
  </si>
  <si>
    <t>USVPR0916083</t>
  </si>
  <si>
    <t>054645185967</t>
  </si>
  <si>
    <t>054645183161</t>
  </si>
  <si>
    <t>054645247160</t>
  </si>
  <si>
    <t>054645196963</t>
  </si>
  <si>
    <t>US-VPR-97-05088</t>
  </si>
  <si>
    <t>737748206820</t>
  </si>
  <si>
    <t>054645151863</t>
  </si>
  <si>
    <t>USVPR9400977</t>
  </si>
  <si>
    <t>054645105064</t>
  </si>
  <si>
    <t>USVPR0510813</t>
  </si>
  <si>
    <t>054645178266</t>
  </si>
  <si>
    <t>USVPR0410181</t>
  </si>
  <si>
    <t>054645176866</t>
  </si>
  <si>
    <t>USVPR0713849</t>
  </si>
  <si>
    <t>054645237062</t>
  </si>
  <si>
    <t>GBBZV0852811</t>
  </si>
  <si>
    <t>601811131220</t>
  </si>
  <si>
    <t>US-VPR-06-12847</t>
  </si>
  <si>
    <t>054645177023</t>
  </si>
  <si>
    <t>054645311267</t>
  </si>
  <si>
    <t>054645167468</t>
  </si>
  <si>
    <t>USVPR0814301</t>
  </si>
  <si>
    <t>054645413565</t>
  </si>
  <si>
    <t>USVPR0309346</t>
  </si>
  <si>
    <t>054645165860</t>
  </si>
  <si>
    <t>USVPR9300263</t>
  </si>
  <si>
    <t>054645129220</t>
  </si>
  <si>
    <t>USVPR0915716</t>
  </si>
  <si>
    <t>054645185066</t>
  </si>
  <si>
    <t>054645184960</t>
  </si>
  <si>
    <t>USVPR0814830</t>
  </si>
  <si>
    <t>054645410069</t>
  </si>
  <si>
    <t>USVPR0915563</t>
  </si>
  <si>
    <t>054645184267</t>
  </si>
  <si>
    <t>USVPR0916133</t>
  </si>
  <si>
    <t>USVPR9705921</t>
  </si>
  <si>
    <t>USVPR9705911</t>
  </si>
  <si>
    <t>USVPR0915978</t>
  </si>
  <si>
    <t>054645415965</t>
  </si>
  <si>
    <t>054645192064</t>
  </si>
  <si>
    <t>USVPR920274</t>
  </si>
  <si>
    <t>054645414562</t>
  </si>
  <si>
    <t>USVPR1400515</t>
  </si>
  <si>
    <t>054645257961</t>
  </si>
  <si>
    <t>USVPR1100233</t>
  </si>
  <si>
    <t>054645193061</t>
  </si>
  <si>
    <t>USVPR1100271</t>
  </si>
  <si>
    <t>054645192965</t>
  </si>
  <si>
    <t>USVPR1100372</t>
  </si>
  <si>
    <t>054645520768</t>
  </si>
  <si>
    <t>USVPR1101479</t>
  </si>
  <si>
    <t>0546455194266</t>
  </si>
  <si>
    <t>USVPR1101491</t>
  </si>
  <si>
    <t>USVPR1200067</t>
  </si>
  <si>
    <t>USVPR0612027</t>
  </si>
  <si>
    <t>USQY51224803</t>
  </si>
  <si>
    <t>673405009963</t>
  </si>
  <si>
    <t>USVPR1200434</t>
  </si>
  <si>
    <t>USVPR1400024</t>
  </si>
  <si>
    <t>054645199865</t>
  </si>
  <si>
    <t>USVPR1200739</t>
  </si>
  <si>
    <t>USVPR1200779</t>
  </si>
  <si>
    <t>USVPR1400086</t>
  </si>
  <si>
    <t>054645702966</t>
  </si>
  <si>
    <t>054645701662</t>
  </si>
  <si>
    <t>USVPR0713442</t>
  </si>
  <si>
    <t>054645248464</t>
  </si>
  <si>
    <t>USVPR1500028</t>
  </si>
  <si>
    <t>054645654166</t>
  </si>
  <si>
    <t>USVPR1500258</t>
  </si>
  <si>
    <t>054645260763</t>
  </si>
  <si>
    <t>USVPR1500459</t>
  </si>
  <si>
    <t>054645259965</t>
  </si>
  <si>
    <t>USVPR1500462</t>
  </si>
  <si>
    <t>USVPR1600725</t>
  </si>
  <si>
    <t>054645261968</t>
  </si>
  <si>
    <t>USVPR1500110</t>
  </si>
  <si>
    <t>054645258067</t>
  </si>
  <si>
    <t>USVPR9600996</t>
  </si>
  <si>
    <t>054645702362</t>
  </si>
  <si>
    <t>USVPR0510810</t>
  </si>
  <si>
    <t>054645168526</t>
  </si>
  <si>
    <t>USVPR0915787</t>
  </si>
  <si>
    <t>054645184922</t>
  </si>
  <si>
    <t>USVPR9016415</t>
  </si>
  <si>
    <t>054645649568</t>
  </si>
  <si>
    <t>USVPR0916414</t>
  </si>
  <si>
    <t>USVPR1700452</t>
  </si>
  <si>
    <t>054645252362</t>
  </si>
  <si>
    <t>USVPR1700451</t>
  </si>
  <si>
    <t>USVPR1700459</t>
  </si>
  <si>
    <t>USVPR0410186</t>
  </si>
  <si>
    <t>USVPR0814472</t>
  </si>
  <si>
    <t>USVPR9400975</t>
  </si>
  <si>
    <t>054645160360</t>
  </si>
  <si>
    <t>USVPR0814169</t>
  </si>
  <si>
    <t>054645411561</t>
  </si>
  <si>
    <t>USVPR1200338</t>
  </si>
  <si>
    <t>054645651561</t>
  </si>
  <si>
    <t>USVPR1200732</t>
  </si>
  <si>
    <t>USVPR0814149</t>
  </si>
  <si>
    <t>054645180061</t>
  </si>
  <si>
    <t>USVPR0713743</t>
  </si>
  <si>
    <t>054645181167</t>
  </si>
  <si>
    <t>USVPR1200352</t>
  </si>
  <si>
    <t>USVPR1100209</t>
  </si>
  <si>
    <t>054645190169</t>
  </si>
  <si>
    <t>054645196062</t>
  </si>
  <si>
    <t>USVPR9605479</t>
  </si>
  <si>
    <t>USVPR1200184</t>
  </si>
  <si>
    <t>054645500364</t>
  </si>
  <si>
    <t>USVPR0410332</t>
  </si>
  <si>
    <t>054645171465</t>
  </si>
  <si>
    <t>USVPR0410112</t>
  </si>
  <si>
    <t>054645169424</t>
  </si>
  <si>
    <t>USVPR0510637</t>
  </si>
  <si>
    <t>GBBZV0552095</t>
  </si>
  <si>
    <t>054645501163</t>
  </si>
  <si>
    <t>US-VPR-03-09489</t>
  </si>
  <si>
    <t>054645166423</t>
  </si>
  <si>
    <t>USVPR1010186</t>
  </si>
  <si>
    <t>USVPR0006599</t>
  </si>
  <si>
    <t>USVPR0713555</t>
  </si>
  <si>
    <t>054645179263</t>
  </si>
  <si>
    <t>USVPR1400275</t>
  </si>
  <si>
    <t>USVPR0006567</t>
  </si>
  <si>
    <t>054645157926</t>
  </si>
  <si>
    <t>USVPR1200374</t>
  </si>
  <si>
    <t>US-VPR-02-08305</t>
  </si>
  <si>
    <t>054645147125</t>
  </si>
  <si>
    <t>USVPR0915767</t>
  </si>
  <si>
    <t>USVPR1400321</t>
  </si>
  <si>
    <t>054645258166</t>
  </si>
  <si>
    <t>USVPR1101482</t>
  </si>
  <si>
    <t>054645194266</t>
  </si>
  <si>
    <t>USVPR0915852</t>
  </si>
  <si>
    <t>054645186469</t>
  </si>
  <si>
    <t>USVPR0831304</t>
  </si>
  <si>
    <t>054645202923</t>
  </si>
  <si>
    <t>USVPR1800201</t>
  </si>
  <si>
    <t>054645268264</t>
  </si>
  <si>
    <t>Romain Virgo</t>
  </si>
  <si>
    <t>Gyptian (feat. Major Lazer)</t>
  </si>
  <si>
    <t>Potential Kid</t>
  </si>
  <si>
    <t>Popcaan</t>
  </si>
  <si>
    <t>Anuhea feat. Tarrus Riley</t>
  </si>
  <si>
    <t>Marcia Griffiths feat. Buju Banton</t>
  </si>
  <si>
    <t>Bunji Garlin</t>
  </si>
  <si>
    <t>Raging Fyah</t>
  </si>
  <si>
    <t>Willboy</t>
  </si>
  <si>
    <t>Cutty Ranks</t>
  </si>
  <si>
    <t>G Whiz</t>
  </si>
  <si>
    <t>Jah Cure (feat. Phylissa)</t>
  </si>
  <si>
    <t>Bruno Mars</t>
  </si>
  <si>
    <t>Mr. Vegas</t>
  </si>
  <si>
    <t>Da'ville</t>
  </si>
  <si>
    <t>Marcia Griffiths feat. Tony Rebel</t>
  </si>
  <si>
    <t>Marcia Griffiths feat. Exco Levi</t>
  </si>
  <si>
    <t>Tessanne Chin</t>
  </si>
  <si>
    <t>Carlene Davis</t>
  </si>
  <si>
    <t>Etana</t>
  </si>
  <si>
    <t>MR. VEGAS</t>
  </si>
  <si>
    <t>Buju Banton</t>
  </si>
  <si>
    <t>Beres Hammond</t>
  </si>
  <si>
    <t>Busy Signal</t>
  </si>
  <si>
    <t>Gramps Morgan</t>
  </si>
  <si>
    <t>Vybz Kartel</t>
  </si>
  <si>
    <t>Home T &amp; Trinity</t>
  </si>
  <si>
    <t>Tarrus Riley</t>
  </si>
  <si>
    <t>Jemere Morgan</t>
  </si>
  <si>
    <t>Sizzla</t>
  </si>
  <si>
    <t>Morgan Heritage</t>
  </si>
  <si>
    <t>Masicka</t>
  </si>
  <si>
    <t>Mavado</t>
  </si>
  <si>
    <t>Konshens</t>
  </si>
  <si>
    <t>Rihanna</t>
  </si>
  <si>
    <t>Luciano</t>
  </si>
  <si>
    <t>Carlene Davis, Sly, Robbie &amp; Friends</t>
  </si>
  <si>
    <t>Jah Cure</t>
  </si>
  <si>
    <t>Buju Banton (feat. Ras Shiloh)</t>
  </si>
  <si>
    <t>Claudelle Clarke</t>
  </si>
  <si>
    <t>Freddie McGregor</t>
  </si>
  <si>
    <t>Sanchez</t>
  </si>
  <si>
    <t>Gregory Isaacs</t>
  </si>
  <si>
    <t>Peter Ram</t>
  </si>
  <si>
    <t>Dennis Brown</t>
  </si>
  <si>
    <t>Mikey Spice</t>
  </si>
  <si>
    <t>I-Octane</t>
  </si>
  <si>
    <t>Spice feat. Vybz Kartel</t>
  </si>
  <si>
    <t>Taddy P feat. Evin Lake</t>
  </si>
  <si>
    <t>Taddy P and Selena Serrano</t>
  </si>
  <si>
    <t>Eric Donaldson</t>
  </si>
  <si>
    <t>I Octane</t>
  </si>
  <si>
    <t>Christopher Martin</t>
  </si>
  <si>
    <t>Sean Paul feat. Konshens</t>
  </si>
  <si>
    <t>Dalton Harris</t>
  </si>
  <si>
    <t>John Holt</t>
  </si>
  <si>
    <t>Vershon</t>
  </si>
  <si>
    <t>Nesbeth</t>
  </si>
  <si>
    <t>Iwer George</t>
  </si>
  <si>
    <t>Cocoa Tea and Cutty Ranks</t>
  </si>
  <si>
    <t>Holly Golightly</t>
  </si>
  <si>
    <t>Grade 2</t>
  </si>
  <si>
    <t>BYRON LEE</t>
  </si>
  <si>
    <t>Gyptian</t>
  </si>
  <si>
    <t>Marcia Griffiths feat. Gregory Isaacs</t>
  </si>
  <si>
    <t>Chino</t>
  </si>
  <si>
    <t>Destra</t>
  </si>
  <si>
    <t>Yellowman</t>
  </si>
  <si>
    <t>George Nooks</t>
  </si>
  <si>
    <t>Ken Boothe</t>
  </si>
  <si>
    <t>Alborosie feat. Busy Signal</t>
  </si>
  <si>
    <t>KMC</t>
  </si>
  <si>
    <t>Marcia Griffiths feat. Tony Rebel, Cobra, Beenie Man and Buju Banton</t>
  </si>
  <si>
    <t>Queen Ifrica</t>
  </si>
  <si>
    <t>Ray Darwin</t>
  </si>
  <si>
    <t>Jacob Miller</t>
  </si>
  <si>
    <t>Big People Party</t>
  </si>
  <si>
    <t>Bicycle</t>
  </si>
  <si>
    <t>Things Not So Ri</t>
  </si>
  <si>
    <t>Cyaa Friend Again</t>
  </si>
  <si>
    <t>I Dare You</t>
  </si>
  <si>
    <t>Done D Party</t>
  </si>
  <si>
    <t>One More Night</t>
  </si>
  <si>
    <t>Shes Royal</t>
  </si>
  <si>
    <t>British Virgin Islands</t>
  </si>
  <si>
    <t>USVPR1400106</t>
  </si>
  <si>
    <t>USVPR0916106</t>
  </si>
  <si>
    <t>054645241366</t>
  </si>
  <si>
    <t>USVPR1200366</t>
  </si>
  <si>
    <t>gbbzv1053745</t>
  </si>
  <si>
    <t>601811206263</t>
  </si>
  <si>
    <t>USVPR0713322</t>
  </si>
  <si>
    <t>054645179065</t>
  </si>
  <si>
    <t>USVPR1400114</t>
  </si>
  <si>
    <t>USVPR1700552</t>
  </si>
  <si>
    <t>54645252362</t>
  </si>
  <si>
    <t>USVPR0916123</t>
  </si>
  <si>
    <t>USVPR1400504</t>
  </si>
  <si>
    <t>Farmer Nappy</t>
  </si>
  <si>
    <t>Sean Paul</t>
  </si>
  <si>
    <t>Di Genius</t>
  </si>
  <si>
    <t>Fay Ann Lyons</t>
  </si>
  <si>
    <t>Half Idiot</t>
  </si>
  <si>
    <t>Lord I Lift Your Name</t>
  </si>
  <si>
    <t>Solid As A Rock</t>
  </si>
  <si>
    <t>Mad Mad World</t>
  </si>
  <si>
    <t>Applause Riddim</t>
  </si>
  <si>
    <t>Rockaway</t>
  </si>
  <si>
    <t>Just As I Am</t>
  </si>
  <si>
    <t>Firework</t>
  </si>
  <si>
    <t>My God Is Real</t>
  </si>
  <si>
    <t>2000 Carnival</t>
  </si>
  <si>
    <t>Turks and Caicos</t>
  </si>
  <si>
    <t>USVPR1200365</t>
  </si>
  <si>
    <t>USVPR0611442</t>
  </si>
  <si>
    <t>US-VPR-02-08551</t>
  </si>
  <si>
    <t>US-VPR-07-13595</t>
  </si>
  <si>
    <t>054645179362</t>
  </si>
  <si>
    <t>US-VPR-03-09501</t>
  </si>
  <si>
    <t>USVPR0814919</t>
  </si>
  <si>
    <t>USVPR1100455</t>
  </si>
  <si>
    <t>0546455193863</t>
  </si>
  <si>
    <t>USVPR9805529</t>
  </si>
  <si>
    <t>054645163460</t>
  </si>
  <si>
    <t>USVPR0915923</t>
  </si>
  <si>
    <t>USVPR0831293</t>
  </si>
  <si>
    <t>USVPR1600621</t>
  </si>
  <si>
    <t>054645257565</t>
  </si>
  <si>
    <t>Marcia Griffiths feat. Cutty Ranks</t>
  </si>
  <si>
    <t>Carlene Davis &amp; Junior Tucker</t>
  </si>
  <si>
    <t>Inner Circle</t>
  </si>
  <si>
    <t>Shaggy</t>
  </si>
  <si>
    <t>Various Artists</t>
  </si>
  <si>
    <t>L.U.S.T</t>
  </si>
  <si>
    <t>Chase Cross</t>
  </si>
  <si>
    <t>Lion Heart</t>
  </si>
  <si>
    <t>USVPR0410272</t>
  </si>
  <si>
    <t>054645169363</t>
  </si>
  <si>
    <t>Garnet Silk</t>
  </si>
  <si>
    <t>Lenny Kravitz</t>
  </si>
  <si>
    <t>Badda Man</t>
  </si>
  <si>
    <t>Hold My Hand</t>
  </si>
  <si>
    <t>Water Rock</t>
  </si>
  <si>
    <t>054645197267</t>
  </si>
  <si>
    <t>USVPR1500397</t>
  </si>
  <si>
    <t>054645180221</t>
  </si>
  <si>
    <t>USVPR0814081</t>
  </si>
  <si>
    <t>054645413060</t>
  </si>
  <si>
    <t>Let Love Rule</t>
  </si>
  <si>
    <t>Have Some Mercy</t>
  </si>
  <si>
    <t>Better Dayz</t>
  </si>
  <si>
    <t>One God One Aim</t>
  </si>
  <si>
    <t>Tribal Wat</t>
  </si>
  <si>
    <t>LoveSick</t>
  </si>
  <si>
    <t>Alton s Medley</t>
  </si>
  <si>
    <t>Stay So explicit</t>
  </si>
  <si>
    <t>You Make Me Feel The Way I Do</t>
  </si>
  <si>
    <t>Alessia Cara</t>
  </si>
  <si>
    <t>Barret Strong</t>
  </si>
  <si>
    <t>I'm A Big Deal</t>
  </si>
  <si>
    <t>What's on your mind</t>
  </si>
  <si>
    <t>Dead Or Alive</t>
  </si>
  <si>
    <t>All Out</t>
  </si>
  <si>
    <t>US-VPR-06-12778</t>
  </si>
  <si>
    <t>054645233521</t>
  </si>
  <si>
    <t>Hallelujah Medley</t>
  </si>
  <si>
    <t>Wa Do Dem</t>
  </si>
  <si>
    <t>I Know</t>
  </si>
  <si>
    <t>Solo</t>
  </si>
  <si>
    <t>USVPR0006610</t>
  </si>
  <si>
    <t>USVPR0916301</t>
  </si>
  <si>
    <t>054645416269</t>
  </si>
  <si>
    <t>054645197960</t>
  </si>
  <si>
    <t>US-VPR-04-10007</t>
  </si>
  <si>
    <t>054645173827</t>
  </si>
  <si>
    <t>USM2C0702203</t>
  </si>
  <si>
    <t>USVPR1200083</t>
  </si>
  <si>
    <t>Pam Hall</t>
  </si>
  <si>
    <t>Eek A Mouse</t>
  </si>
  <si>
    <t>Richie Spice</t>
  </si>
  <si>
    <t>MercyMe</t>
  </si>
  <si>
    <t>Is A Treasure</t>
  </si>
  <si>
    <t>Earth A Run Red</t>
  </si>
  <si>
    <t>Loving Jah</t>
  </si>
  <si>
    <t>USVPR1600812</t>
  </si>
  <si>
    <t>054645257367</t>
  </si>
  <si>
    <t>Augustus Pablo</t>
  </si>
  <si>
    <t>MARCIA GRIFFITHS</t>
  </si>
  <si>
    <t>Bring The Curtain Down</t>
  </si>
  <si>
    <t>JJ Cale</t>
  </si>
  <si>
    <t>Crazy Baldhead</t>
  </si>
  <si>
    <t>Monster Winer</t>
  </si>
  <si>
    <t>Steppin</t>
  </si>
  <si>
    <t>If I Were A Boy</t>
  </si>
  <si>
    <t>USVPR1400109</t>
  </si>
  <si>
    <t>USVPR1400468</t>
  </si>
  <si>
    <t>Bob Marley and the Wailers</t>
  </si>
  <si>
    <t>Kerwin Du Bois and Lil Rick</t>
  </si>
  <si>
    <t>Althea Hewitt</t>
  </si>
  <si>
    <t>Something Greater</t>
  </si>
  <si>
    <t>USVPR0830922</t>
  </si>
  <si>
    <t>054645125727</t>
  </si>
  <si>
    <t>All I Have Is Love</t>
  </si>
  <si>
    <t>Murder</t>
  </si>
  <si>
    <t>Soca Daggering</t>
  </si>
  <si>
    <t>Greetings I Bring</t>
  </si>
  <si>
    <t>Im Ok</t>
  </si>
  <si>
    <t>God Has A Way</t>
  </si>
  <si>
    <t>Ease My Soul</t>
  </si>
  <si>
    <t>USVPR1200073</t>
  </si>
  <si>
    <t>054645180764</t>
  </si>
  <si>
    <t>054645250665</t>
  </si>
  <si>
    <t>USVPR0915715</t>
  </si>
  <si>
    <t>USVPR0208314</t>
  </si>
  <si>
    <t>USVPR1010090</t>
  </si>
  <si>
    <t>USVPR0107816</t>
  </si>
  <si>
    <t>Barrington Levy</t>
  </si>
  <si>
    <t>Estelle feat Tarrus Riley</t>
  </si>
  <si>
    <t>Lea-anna</t>
  </si>
  <si>
    <t>Jamesy P</t>
  </si>
  <si>
    <t>Half Pint</t>
  </si>
  <si>
    <t>Beenie Man</t>
  </si>
  <si>
    <t>Martha Munizzi</t>
  </si>
  <si>
    <t>A Love Like Ours</t>
  </si>
  <si>
    <t>Serious Time</t>
  </si>
  <si>
    <t>African Dub</t>
  </si>
  <si>
    <t>Rude Boy</t>
  </si>
  <si>
    <t>USVPR9100100</t>
  </si>
  <si>
    <t>054645702867</t>
  </si>
  <si>
    <t>USVPR0713890</t>
  </si>
  <si>
    <t>USVPR1700479</t>
  </si>
  <si>
    <t>601811010969</t>
  </si>
  <si>
    <t>USVPR0831253</t>
  </si>
  <si>
    <t>054645145527</t>
  </si>
  <si>
    <t>Admiral Tibet</t>
  </si>
  <si>
    <t>Edwin Yearwood</t>
  </si>
  <si>
    <t>Krosfyah Feat Adrian Dutchin</t>
  </si>
  <si>
    <t>On Me</t>
  </si>
  <si>
    <t>Good Time</t>
  </si>
  <si>
    <t>All I Need</t>
  </si>
  <si>
    <t>USVPR1200115</t>
  </si>
  <si>
    <t>USVPR1200471</t>
  </si>
  <si>
    <t>054645195065</t>
  </si>
  <si>
    <t>Poor Old Man</t>
  </si>
  <si>
    <t>Friends For Life</t>
  </si>
  <si>
    <t>Jah Jah Bless Me</t>
  </si>
  <si>
    <t>USVPR1400292</t>
  </si>
  <si>
    <t>054645251464</t>
  </si>
  <si>
    <t>USVPR0510491</t>
  </si>
  <si>
    <t>Stephen Marley</t>
  </si>
  <si>
    <t>Lovelight</t>
  </si>
  <si>
    <t>Mind Who You Diss</t>
  </si>
  <si>
    <t>USVPR1500086</t>
  </si>
  <si>
    <t>USVPR1100377</t>
  </si>
  <si>
    <t>Show Love</t>
  </si>
  <si>
    <t>Heads Of Government</t>
  </si>
  <si>
    <t>Coming Again</t>
  </si>
  <si>
    <t>Alozade Chico Bad Out Deh</t>
  </si>
  <si>
    <t>USAT21102329</t>
  </si>
  <si>
    <t>USVPR0830964</t>
  </si>
  <si>
    <t>054645141222</t>
  </si>
  <si>
    <t>USVPR1100231</t>
  </si>
  <si>
    <t>US-VPR-05-11220</t>
  </si>
  <si>
    <t>054645232128</t>
  </si>
  <si>
    <t>Surface</t>
  </si>
  <si>
    <t>Papa San</t>
  </si>
  <si>
    <t>Machel Montana</t>
  </si>
  <si>
    <t>Kiprich, Alozade, &amp; Chico</t>
  </si>
  <si>
    <t>Chutney Rag,ga Soca Party</t>
  </si>
  <si>
    <t>She Doesn't Mind</t>
  </si>
  <si>
    <t>01 Novembre 2022 - 30 November 2022</t>
  </si>
  <si>
    <t>Collie Weed</t>
  </si>
  <si>
    <t>Too Experienced</t>
  </si>
  <si>
    <t>Time Will Tell</t>
  </si>
  <si>
    <t>Slave Master</t>
  </si>
  <si>
    <t>Watch Your Friends</t>
  </si>
  <si>
    <t>USVPR9806286</t>
  </si>
  <si>
    <t>USVPR1800082</t>
  </si>
  <si>
    <t>054645422062</t>
  </si>
  <si>
    <t>USVPR0815523</t>
  </si>
  <si>
    <t>054645414869</t>
  </si>
  <si>
    <t>USVPR0915789</t>
  </si>
  <si>
    <t>Johnny Clarke</t>
  </si>
  <si>
    <t>Vybz Kartel &amp; Merital Family</t>
  </si>
  <si>
    <t>Jah Vinci</t>
  </si>
  <si>
    <t>My Money (Ha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</si>
</sst>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 * #,##0.00_ ;_ * \-#,##0.00_ ;_ * &quot;-&quot;??_ ;_ @_ "/>
    <numFmt numFmtId="165" formatCode="_-[$$-409]* #,##0.00_ ;_-[$$-409]* \-#,##0.00\ ;_-[$$-409]* &quot;-&quot;??_ ;_-@_ "/>
    <numFmt numFmtId="166" formatCode="_(* #,##0_);_(* \(#,##0\);_(* &quot;-&quot;??_);_(@_)"/>
    <numFmt numFmtId="167" formatCode="_ * #,##0_ ;_ * \-#,##0_ ;_ * &quot;-&quot;??_ ;_ @_ "/>
    <numFmt numFmtId="168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 style="thin">
        <color theme="0"/>
      </right>
      <top/>
      <bottom style="thick">
        <color theme="0"/>
      </bottom>
      <diagonal/>
    </border>
    <border>
      <left style="thin">
        <color theme="4"/>
      </left>
      <right/>
      <top/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ck">
        <color theme="0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13" fillId="0" borderId="10" xfId="0" applyFont="1" applyBorder="1"/>
    <xf numFmtId="165" fontId="13" fillId="0" borderId="10" xfId="42" applyNumberFormat="1" applyFont="1" applyFill="1" applyBorder="1"/>
    <xf numFmtId="165" fontId="13" fillId="0" borderId="11" xfId="42" applyNumberFormat="1" applyFont="1" applyFill="1" applyBorder="1"/>
    <xf numFmtId="0" fontId="13" fillId="33" borderId="0" xfId="0" applyFont="1" applyFill="1"/>
    <xf numFmtId="0" fontId="13" fillId="0" borderId="12" xfId="0" applyFont="1" applyBorder="1"/>
    <xf numFmtId="165" fontId="13" fillId="0" borderId="0" xfId="42" applyNumberFormat="1" applyFont="1" applyFill="1" applyBorder="1"/>
    <xf numFmtId="167" fontId="0" fillId="0" borderId="0" xfId="42" applyNumberFormat="1" applyFont="1" applyFill="1" applyBorder="1"/>
    <xf numFmtId="168" fontId="0" fillId="0" borderId="0" xfId="43" applyNumberFormat="1" applyFont="1" applyFill="1" applyBorder="1"/>
    <xf numFmtId="165" fontId="18" fillId="0" borderId="0" xfId="42" applyNumberFormat="1" applyFont="1" applyFill="1" applyBorder="1"/>
    <xf numFmtId="165" fontId="19" fillId="0" borderId="0" xfId="0" applyNumberFormat="1" applyFont="1"/>
    <xf numFmtId="165" fontId="20" fillId="0" borderId="13" xfId="0" applyNumberFormat="1" applyFont="1" applyBorder="1"/>
    <xf numFmtId="0" fontId="21" fillId="0" borderId="0" xfId="0" applyFont="1"/>
    <xf numFmtId="165" fontId="21" fillId="0" borderId="0" xfId="0" applyNumberFormat="1" applyFont="1"/>
    <xf numFmtId="0" fontId="22" fillId="0" borderId="0" xfId="0" applyFont="1"/>
    <xf numFmtId="166" fontId="21" fillId="0" borderId="0" xfId="0" applyNumberFormat="1" applyFont="1"/>
    <xf numFmtId="9" fontId="21" fillId="0" borderId="0" xfId="0" applyNumberFormat="1" applyFon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2" xfId="44" xr:uid="{00000000-0005-0000-0000-000016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Millares 4" xfId="45" xr:uid="{00000000-0005-0000-0000-000022000000}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5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5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5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[$$-409]* #,##0.00_ ;_-[$$-409]* \-#,##0.00\ ;_-[$$-409]* &quot;-&quot;??_ ;_-@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 * #,##0_ ;_ * \-#,##0_ ;_ * &quot;-&quot;??_ ;_ @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5" formatCode="_-[$$-409]* #,##0.00_ ;_-[$$-409]* \-#,##0.00\ ;_-[$$-409]* &quot;-&quot;??_ ;_-@_ "/>
    </dxf>
    <dxf>
      <border outline="0">
        <top style="thin">
          <color rgb="FF4F81BD"/>
        </top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5" formatCode="_-[$$-409]* #,##0.00_ ;_-[$$-409]* \-#,##0.00\ ;_-[$$-409]* &quot;-&quot;??_ ;_-@_ 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5" formatCode="_-[$$-409]* #,##0.00_ ;_-[$$-409]* \-#,##0.00\ ;_-[$$-409]* &quot;-&quot;??_ ;_-@_ "/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4:Q293" totalsRowCount="1" headerRowDxfId="38" dataDxfId="36" totalsRowDxfId="34" headerRowBorderDxfId="37" tableBorderDxfId="35">
  <autoFilter ref="A4:Q292" xr:uid="{00000000-0009-0000-0100-000001000000}"/>
  <tableColumns count="17">
    <tableColumn id="1" xr3:uid="{00000000-0010-0000-0000-000001000000}" name="ID" dataDxfId="33" totalsRowDxfId="32"/>
    <tableColumn id="2" xr3:uid="{00000000-0010-0000-0000-000002000000}" name="Title" dataDxfId="31" totalsRowDxfId="30"/>
    <tableColumn id="3" xr3:uid="{00000000-0010-0000-0000-000003000000}" name="Territory" dataDxfId="29" totalsRowDxfId="28"/>
    <tableColumn id="4" xr3:uid="{00000000-0010-0000-0000-000004000000}" name="Carrier" dataDxfId="27" totalsRowDxfId="26"/>
    <tableColumn id="5" xr3:uid="{00000000-0010-0000-0000-000005000000}" name="Seller" dataDxfId="25" totalsRowDxfId="24"/>
    <tableColumn id="6" xr3:uid="{00000000-0010-0000-0000-000006000000}" name="Type" dataDxfId="23" totalsRowDxfId="22"/>
    <tableColumn id="7" xr3:uid="{00000000-0010-0000-0000-000007000000}" name="Retail Price" dataDxfId="21" totalsRowDxfId="20"/>
    <tableColumn id="8" xr3:uid="{00000000-0010-0000-0000-000008000000}" name="Currency" dataDxfId="19" totalsRowDxfId="18"/>
    <tableColumn id="9" xr3:uid="{00000000-0010-0000-0000-000009000000}" name="Downloads" totalsRowFunction="sum" dataDxfId="17" totalsRowDxfId="16"/>
    <tableColumn id="10" xr3:uid="{00000000-0010-0000-0000-00000A000000}" name="Revenue" dataDxfId="15" totalsRowDxfId="14">
      <calculatedColumnFormula>+Tabla1[[#This Row],[Retail Price]]*Tabla1[[#This Row],[Downloads]]</calculatedColumnFormula>
    </tableColumn>
    <tableColumn id="11" xr3:uid="{00000000-0010-0000-0000-00000B000000}" name="USD Revenue" totalsRowFunction="sum" dataDxfId="13" totalsRowDxfId="12"/>
    <tableColumn id="12" xr3:uid="{00000000-0010-0000-0000-00000C000000}" name="Rev Share %" dataDxfId="11" totalsRowDxfId="10"/>
    <tableColumn id="13" xr3:uid="{00000000-0010-0000-0000-00000D000000}" name="Min RR GSTExcl" dataDxfId="9" totalsRowDxfId="8"/>
    <tableColumn id="14" xr3:uid="{00000000-0010-0000-0000-00000E000000}" name="USD Royalty" totalsRowFunction="sum" dataDxfId="7" totalsRowDxfId="6">
      <calculatedColumnFormula>+Tabla1[[#This Row],[USD Revenue]]*Tabla1[[#This Row],[Rev Share %]]</calculatedColumnFormula>
    </tableColumn>
    <tableColumn id="15" xr3:uid="{00000000-0010-0000-0000-00000F000000}" name="IRSC" dataDxfId="5" totalsRowDxfId="4"/>
    <tableColumn id="16" xr3:uid="{00000000-0010-0000-0000-000010000000}" name="UPC" dataDxfId="3" totalsRowDxfId="2"/>
    <tableColumn id="17" xr3:uid="{00000000-0010-0000-0000-000011000000}" name="Artist" dataDxfId="1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3"/>
  <sheetViews>
    <sheetView tabSelected="1" zoomScaleNormal="100" workbookViewId="0">
      <selection activeCell="B17" sqref="B17"/>
    </sheetView>
  </sheetViews>
  <sheetFormatPr defaultColWidth="9.125" defaultRowHeight="14.3" x14ac:dyDescent="0.25"/>
  <cols>
    <col min="1" max="1" width="11.125" bestFit="1" customWidth="1"/>
    <col min="2" max="2" width="46.5" bestFit="1" customWidth="1"/>
    <col min="3" max="3" width="11.625" bestFit="1" customWidth="1"/>
    <col min="4" max="4" width="10" bestFit="1" customWidth="1"/>
    <col min="6" max="6" width="8.5" bestFit="1" customWidth="1"/>
    <col min="7" max="7" width="14.125" bestFit="1" customWidth="1"/>
    <col min="8" max="8" width="11.625" bestFit="1" customWidth="1"/>
    <col min="9" max="9" width="13.875" bestFit="1" customWidth="1"/>
    <col min="10" max="10" width="11.625" bestFit="1" customWidth="1"/>
    <col min="11" max="11" width="13.375" customWidth="1"/>
    <col min="12" max="12" width="15.125" bestFit="1" customWidth="1"/>
    <col min="13" max="13" width="19.5" bestFit="1" customWidth="1"/>
    <col min="14" max="14" width="16.5" bestFit="1" customWidth="1"/>
    <col min="15" max="15" width="17.375" bestFit="1" customWidth="1"/>
    <col min="16" max="16" width="18.5" bestFit="1" customWidth="1"/>
    <col min="17" max="17" width="39.625" customWidth="1"/>
  </cols>
  <sheetData>
    <row r="1" spans="1:17" x14ac:dyDescent="0.25">
      <c r="A1" t="s">
        <v>14</v>
      </c>
      <c r="B1" t="s">
        <v>596</v>
      </c>
    </row>
    <row r="2" spans="1:17" x14ac:dyDescent="0.25">
      <c r="A2" t="s">
        <v>15</v>
      </c>
    </row>
    <row r="4" spans="1:17" ht="14.95" thickBot="1" x14ac:dyDescent="0.3">
      <c r="A4" s="1" t="s">
        <v>0</v>
      </c>
      <c r="B4" s="1" t="s">
        <v>1</v>
      </c>
      <c r="C4" s="4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2" t="s">
        <v>10</v>
      </c>
      <c r="L4" s="1" t="s">
        <v>11</v>
      </c>
      <c r="M4" s="2" t="s">
        <v>12</v>
      </c>
      <c r="N4" s="3" t="s">
        <v>13</v>
      </c>
      <c r="O4" s="11" t="s">
        <v>135</v>
      </c>
      <c r="P4" s="11" t="s">
        <v>136</v>
      </c>
      <c r="Q4" s="11" t="s">
        <v>137</v>
      </c>
    </row>
    <row r="5" spans="1:17" ht="14.95" thickTop="1" x14ac:dyDescent="0.25">
      <c r="A5">
        <v>10581</v>
      </c>
      <c r="B5" t="s">
        <v>88</v>
      </c>
      <c r="C5" t="s">
        <v>18</v>
      </c>
      <c r="D5" s="5"/>
      <c r="E5" s="5"/>
      <c r="F5" s="5"/>
      <c r="G5">
        <v>5</v>
      </c>
      <c r="H5" t="s">
        <v>21</v>
      </c>
      <c r="I5">
        <v>1</v>
      </c>
      <c r="J5" s="7">
        <f>+Tabla1[[#This Row],[Retail Price]]*Tabla1[[#This Row],[Downloads]]</f>
        <v>5</v>
      </c>
      <c r="K5" s="9">
        <v>1.8518250999999999</v>
      </c>
      <c r="L5" s="8">
        <v>0.25</v>
      </c>
      <c r="M5" s="6"/>
      <c r="N5" s="9">
        <f>+Tabla1[[#This Row],[USD Revenue]]*Tabla1[[#This Row],[Rev Share %]]</f>
        <v>0.46295627499999997</v>
      </c>
      <c r="O5" s="10" t="s">
        <v>245</v>
      </c>
      <c r="P5" s="10" t="s">
        <v>165</v>
      </c>
      <c r="Q5" s="10" t="s">
        <v>356</v>
      </c>
    </row>
    <row r="6" spans="1:17" x14ac:dyDescent="0.25">
      <c r="A6">
        <v>32436</v>
      </c>
      <c r="B6" t="s">
        <v>488</v>
      </c>
      <c r="C6" t="s">
        <v>130</v>
      </c>
      <c r="D6" s="5"/>
      <c r="E6" s="5"/>
      <c r="F6" s="5"/>
      <c r="G6">
        <v>5</v>
      </c>
      <c r="H6" t="s">
        <v>21</v>
      </c>
      <c r="I6">
        <v>1</v>
      </c>
      <c r="J6" s="7">
        <f>+Tabla1[[#This Row],[Retail Price]]*Tabla1[[#This Row],[Downloads]]</f>
        <v>5</v>
      </c>
      <c r="K6" s="9">
        <v>1.8518250999999999</v>
      </c>
      <c r="L6" s="8">
        <v>0.25</v>
      </c>
      <c r="M6" s="6"/>
      <c r="N6" s="9">
        <f>+Tabla1[[#This Row],[USD Revenue]]*Tabla1[[#This Row],[Rev Share %]]</f>
        <v>0.46295627499999997</v>
      </c>
      <c r="O6" s="10" t="s">
        <v>489</v>
      </c>
      <c r="P6" s="10" t="s">
        <v>490</v>
      </c>
      <c r="Q6" s="10" t="s">
        <v>425</v>
      </c>
    </row>
    <row r="7" spans="1:17" x14ac:dyDescent="0.25">
      <c r="A7">
        <v>29008</v>
      </c>
      <c r="B7" t="s">
        <v>476</v>
      </c>
      <c r="C7" t="s">
        <v>130</v>
      </c>
      <c r="D7" s="5"/>
      <c r="E7" s="5"/>
      <c r="F7" s="5"/>
      <c r="G7">
        <v>5</v>
      </c>
      <c r="H7" t="s">
        <v>21</v>
      </c>
      <c r="I7">
        <v>1</v>
      </c>
      <c r="J7" s="7">
        <f>+Tabla1[[#This Row],[Retail Price]]*Tabla1[[#This Row],[Downloads]]</f>
        <v>5</v>
      </c>
      <c r="K7" s="9">
        <v>1.8518250999999999</v>
      </c>
      <c r="L7" s="8">
        <v>0.25</v>
      </c>
      <c r="M7" s="6"/>
      <c r="N7" s="9">
        <f>+Tabla1[[#This Row],[USD Revenue]]*Tabla1[[#This Row],[Rev Share %]]</f>
        <v>0.46295627499999997</v>
      </c>
      <c r="O7" s="10"/>
      <c r="P7" s="10" t="s">
        <v>450</v>
      </c>
      <c r="Q7" s="10" t="s">
        <v>460</v>
      </c>
    </row>
    <row r="8" spans="1:17" x14ac:dyDescent="0.25">
      <c r="A8">
        <v>37752</v>
      </c>
      <c r="B8" t="s">
        <v>597</v>
      </c>
      <c r="C8" t="s">
        <v>130</v>
      </c>
      <c r="D8" s="5"/>
      <c r="E8" s="5"/>
      <c r="F8" s="5"/>
      <c r="G8">
        <v>5</v>
      </c>
      <c r="H8" t="s">
        <v>21</v>
      </c>
      <c r="I8">
        <v>1</v>
      </c>
      <c r="J8" s="7">
        <f>+Tabla1[[#This Row],[Retail Price]]*Tabla1[[#This Row],[Downloads]]</f>
        <v>5</v>
      </c>
      <c r="K8" s="9">
        <v>1.8518250999999999</v>
      </c>
      <c r="L8" s="8">
        <v>0.25</v>
      </c>
      <c r="M8" s="6"/>
      <c r="N8" s="9">
        <f>+Tabla1[[#This Row],[USD Revenue]]*Tabla1[[#This Row],[Rev Share %]]</f>
        <v>0.46295627499999997</v>
      </c>
      <c r="O8" s="10"/>
      <c r="P8" s="10"/>
      <c r="Q8" s="10" t="s">
        <v>542</v>
      </c>
    </row>
    <row r="9" spans="1:17" x14ac:dyDescent="0.25">
      <c r="A9">
        <v>29262</v>
      </c>
      <c r="B9" t="s">
        <v>33</v>
      </c>
      <c r="C9" t="s">
        <v>130</v>
      </c>
      <c r="D9" s="5"/>
      <c r="E9" s="5"/>
      <c r="F9" s="5"/>
      <c r="G9">
        <v>5</v>
      </c>
      <c r="H9" t="s">
        <v>21</v>
      </c>
      <c r="I9">
        <v>4</v>
      </c>
      <c r="J9" s="7">
        <f>+Tabla1[[#This Row],[Retail Price]]*Tabla1[[#This Row],[Downloads]]</f>
        <v>20</v>
      </c>
      <c r="K9" s="9">
        <v>7.4073003999999996</v>
      </c>
      <c r="L9" s="8">
        <v>0.25</v>
      </c>
      <c r="M9" s="6"/>
      <c r="N9" s="9">
        <f>+Tabla1[[#This Row],[USD Revenue]]*Tabla1[[#This Row],[Rev Share %]]</f>
        <v>1.8518250999999999</v>
      </c>
      <c r="O9" s="10" t="s">
        <v>138</v>
      </c>
      <c r="P9" s="10" t="s">
        <v>139</v>
      </c>
      <c r="Q9" s="10" t="s">
        <v>326</v>
      </c>
    </row>
    <row r="10" spans="1:17" x14ac:dyDescent="0.25">
      <c r="A10">
        <v>37646</v>
      </c>
      <c r="B10" t="s">
        <v>126</v>
      </c>
      <c r="C10" t="s">
        <v>19</v>
      </c>
      <c r="D10" s="5"/>
      <c r="E10" s="5"/>
      <c r="F10" s="5"/>
      <c r="G10">
        <v>5</v>
      </c>
      <c r="H10" t="s">
        <v>21</v>
      </c>
      <c r="I10">
        <v>6</v>
      </c>
      <c r="J10" s="7">
        <f>+Tabla1[[#This Row],[Retail Price]]*Tabla1[[#This Row],[Downloads]]</f>
        <v>30</v>
      </c>
      <c r="K10" s="9">
        <v>11.110950599999999</v>
      </c>
      <c r="L10" s="8">
        <v>0.25</v>
      </c>
      <c r="M10" s="6"/>
      <c r="N10" s="9">
        <f>+Tabla1[[#This Row],[USD Revenue]]*Tabla1[[#This Row],[Rev Share %]]</f>
        <v>2.7777376499999997</v>
      </c>
      <c r="O10" s="10" t="s">
        <v>315</v>
      </c>
      <c r="P10" s="10" t="s">
        <v>174</v>
      </c>
      <c r="Q10" s="10" t="s">
        <v>399</v>
      </c>
    </row>
    <row r="11" spans="1:17" x14ac:dyDescent="0.25">
      <c r="A11">
        <v>38610</v>
      </c>
      <c r="B11" t="s">
        <v>475</v>
      </c>
      <c r="C11" s="14" t="s">
        <v>19</v>
      </c>
      <c r="D11" s="5"/>
      <c r="E11" s="5"/>
      <c r="F11" s="5"/>
      <c r="G11">
        <v>5</v>
      </c>
      <c r="H11" t="s">
        <v>21</v>
      </c>
      <c r="I11">
        <v>1</v>
      </c>
      <c r="J11" s="7">
        <f>+Tabla1[[#This Row],[Retail Price]]*Tabla1[[#This Row],[Downloads]]</f>
        <v>5</v>
      </c>
      <c r="K11" s="9">
        <v>1.8518250999999999</v>
      </c>
      <c r="L11" s="8">
        <v>0.25</v>
      </c>
      <c r="M11" s="6"/>
      <c r="N11" s="9">
        <f>+Tabla1[[#This Row],[USD Revenue]]*Tabla1[[#This Row],[Rev Share %]]</f>
        <v>0.46295627499999997</v>
      </c>
      <c r="O11" s="10" t="s">
        <v>322</v>
      </c>
      <c r="P11" s="10" t="s">
        <v>323</v>
      </c>
      <c r="Q11" s="10" t="s">
        <v>401</v>
      </c>
    </row>
    <row r="12" spans="1:17" x14ac:dyDescent="0.25">
      <c r="A12">
        <v>9317</v>
      </c>
      <c r="B12" t="s">
        <v>38</v>
      </c>
      <c r="C12" t="s">
        <v>19</v>
      </c>
      <c r="D12" s="5"/>
      <c r="E12" s="5"/>
      <c r="F12" s="5"/>
      <c r="G12">
        <v>5</v>
      </c>
      <c r="H12" t="s">
        <v>21</v>
      </c>
      <c r="I12">
        <v>2</v>
      </c>
      <c r="J12" s="7">
        <f>+Tabla1[[#This Row],[Retail Price]]*Tabla1[[#This Row],[Downloads]]</f>
        <v>10</v>
      </c>
      <c r="K12" s="9">
        <v>3.7036501999999998</v>
      </c>
      <c r="L12" s="8">
        <v>0.25</v>
      </c>
      <c r="M12" s="6"/>
      <c r="N12" s="9">
        <f>+Tabla1[[#This Row],[USD Revenue]]*Tabla1[[#This Row],[Rev Share %]]</f>
        <v>0.92591254999999995</v>
      </c>
      <c r="O12" s="10" t="s">
        <v>149</v>
      </c>
      <c r="P12" s="10" t="s">
        <v>150</v>
      </c>
      <c r="Q12" s="10" t="s">
        <v>331</v>
      </c>
    </row>
    <row r="13" spans="1:17" x14ac:dyDescent="0.25">
      <c r="A13">
        <v>32782</v>
      </c>
      <c r="B13" t="s">
        <v>113</v>
      </c>
      <c r="C13" t="s">
        <v>19</v>
      </c>
      <c r="D13" s="5"/>
      <c r="E13" s="5"/>
      <c r="F13" s="5"/>
      <c r="G13">
        <v>5</v>
      </c>
      <c r="H13" t="s">
        <v>21</v>
      </c>
      <c r="I13">
        <v>1</v>
      </c>
      <c r="J13" s="7">
        <f>+Tabla1[[#This Row],[Retail Price]]*Tabla1[[#This Row],[Downloads]]</f>
        <v>5</v>
      </c>
      <c r="K13" s="9">
        <v>1.8518250999999999</v>
      </c>
      <c r="L13" s="8">
        <v>0.25</v>
      </c>
      <c r="M13" s="6"/>
      <c r="N13" s="9">
        <f>+Tabla1[[#This Row],[USD Revenue]]*Tabla1[[#This Row],[Rev Share %]]</f>
        <v>0.46295627499999997</v>
      </c>
      <c r="O13" s="10" t="s">
        <v>289</v>
      </c>
      <c r="P13" s="10" t="s">
        <v>150</v>
      </c>
      <c r="Q13" s="10" t="s">
        <v>390</v>
      </c>
    </row>
    <row r="14" spans="1:17" x14ac:dyDescent="0.25">
      <c r="A14">
        <v>1515</v>
      </c>
      <c r="B14" t="s">
        <v>53</v>
      </c>
      <c r="C14" t="s">
        <v>19</v>
      </c>
      <c r="D14" s="5"/>
      <c r="E14" s="5"/>
      <c r="F14" s="5"/>
      <c r="G14">
        <v>5</v>
      </c>
      <c r="H14" t="s">
        <v>21</v>
      </c>
      <c r="I14">
        <v>1</v>
      </c>
      <c r="J14" s="7">
        <f>+Tabla1[[#This Row],[Retail Price]]*Tabla1[[#This Row],[Downloads]]</f>
        <v>5</v>
      </c>
      <c r="K14" s="9">
        <v>1.8518250999999999</v>
      </c>
      <c r="L14" s="8">
        <v>0.25</v>
      </c>
      <c r="M14" s="6"/>
      <c r="N14" s="9">
        <f>+Tabla1[[#This Row],[USD Revenue]]*Tabla1[[#This Row],[Rev Share %]]</f>
        <v>0.46295627499999997</v>
      </c>
      <c r="O14" s="10" t="s">
        <v>173</v>
      </c>
      <c r="P14" s="10" t="s">
        <v>174</v>
      </c>
      <c r="Q14" s="10" t="s">
        <v>348</v>
      </c>
    </row>
    <row r="15" spans="1:17" x14ac:dyDescent="0.25">
      <c r="A15">
        <v>25132</v>
      </c>
      <c r="B15" t="s">
        <v>99</v>
      </c>
      <c r="C15" t="s">
        <v>19</v>
      </c>
      <c r="D15" s="5"/>
      <c r="E15" s="5"/>
      <c r="F15" s="5"/>
      <c r="G15">
        <v>5</v>
      </c>
      <c r="H15" t="s">
        <v>21</v>
      </c>
      <c r="I15">
        <v>1</v>
      </c>
      <c r="J15" s="7">
        <f>+Tabla1[[#This Row],[Retail Price]]*Tabla1[[#This Row],[Downloads]]</f>
        <v>5</v>
      </c>
      <c r="K15" s="9">
        <v>1.8518250999999999</v>
      </c>
      <c r="L15" s="8">
        <v>0.25</v>
      </c>
      <c r="M15" s="6"/>
      <c r="N15" s="9">
        <f>+Tabla1[[#This Row],[USD Revenue]]*Tabla1[[#This Row],[Rev Share %]]</f>
        <v>0.46295627499999997</v>
      </c>
      <c r="O15" s="10"/>
      <c r="P15" s="10"/>
      <c r="Q15" s="10" t="s">
        <v>386</v>
      </c>
    </row>
    <row r="16" spans="1:17" x14ac:dyDescent="0.25">
      <c r="A16">
        <v>8759</v>
      </c>
      <c r="B16" t="s">
        <v>83</v>
      </c>
      <c r="C16" t="s">
        <v>19</v>
      </c>
      <c r="D16" s="5"/>
      <c r="E16" s="5"/>
      <c r="F16" s="5"/>
      <c r="G16">
        <v>5</v>
      </c>
      <c r="H16" t="s">
        <v>21</v>
      </c>
      <c r="I16">
        <v>1</v>
      </c>
      <c r="J16" s="7">
        <f>+Tabla1[[#This Row],[Retail Price]]*Tabla1[[#This Row],[Downloads]]</f>
        <v>5</v>
      </c>
      <c r="K16" s="9">
        <v>1.8518250999999999</v>
      </c>
      <c r="L16" s="8">
        <v>0.25</v>
      </c>
      <c r="M16" s="6"/>
      <c r="N16" s="9">
        <f>+Tabla1[[#This Row],[USD Revenue]]*Tabla1[[#This Row],[Rev Share %]]</f>
        <v>0.46295627499999997</v>
      </c>
      <c r="O16" s="10" t="s">
        <v>238</v>
      </c>
      <c r="P16" s="10" t="s">
        <v>143</v>
      </c>
      <c r="Q16" s="10" t="s">
        <v>329</v>
      </c>
    </row>
    <row r="17" spans="1:17" x14ac:dyDescent="0.25">
      <c r="A17">
        <v>23536</v>
      </c>
      <c r="B17" t="s">
        <v>551</v>
      </c>
      <c r="C17" t="s">
        <v>19</v>
      </c>
      <c r="D17" s="5"/>
      <c r="E17" s="5"/>
      <c r="F17" s="5"/>
      <c r="G17">
        <v>5</v>
      </c>
      <c r="H17" t="s">
        <v>21</v>
      </c>
      <c r="I17">
        <v>1</v>
      </c>
      <c r="J17" s="7">
        <f>+Tabla1[[#This Row],[Retail Price]]*Tabla1[[#This Row],[Downloads]]</f>
        <v>5</v>
      </c>
      <c r="K17" s="9">
        <v>1.8518250999999999</v>
      </c>
      <c r="L17" s="8">
        <v>0.25</v>
      </c>
      <c r="M17" s="6"/>
      <c r="N17" s="9">
        <f>+Tabla1[[#This Row],[USD Revenue]]*Tabla1[[#This Row],[Rev Share %]]</f>
        <v>0.46295627499999997</v>
      </c>
      <c r="O17" s="10" t="s">
        <v>556</v>
      </c>
      <c r="P17" s="10" t="s">
        <v>557</v>
      </c>
      <c r="Q17" s="10" t="s">
        <v>512</v>
      </c>
    </row>
    <row r="18" spans="1:17" x14ac:dyDescent="0.25">
      <c r="A18">
        <v>2499</v>
      </c>
      <c r="B18" t="s">
        <v>54</v>
      </c>
      <c r="C18" t="s">
        <v>19</v>
      </c>
      <c r="D18" s="5"/>
      <c r="E18" s="5"/>
      <c r="F18" s="5"/>
      <c r="G18">
        <v>5</v>
      </c>
      <c r="H18" t="s">
        <v>21</v>
      </c>
      <c r="I18">
        <v>1</v>
      </c>
      <c r="J18" s="7">
        <f>+Tabla1[[#This Row],[Retail Price]]*Tabla1[[#This Row],[Downloads]]</f>
        <v>5</v>
      </c>
      <c r="K18" s="9">
        <v>1.8518250999999999</v>
      </c>
      <c r="L18" s="8">
        <v>0.25</v>
      </c>
      <c r="M18" s="6"/>
      <c r="N18" s="9">
        <f>+Tabla1[[#This Row],[USD Revenue]]*Tabla1[[#This Row],[Rev Share %]]</f>
        <v>0.46295627499999997</v>
      </c>
      <c r="O18" s="10" t="s">
        <v>176</v>
      </c>
      <c r="P18" s="10" t="s">
        <v>177</v>
      </c>
      <c r="Q18" s="10" t="s">
        <v>350</v>
      </c>
    </row>
    <row r="19" spans="1:17" x14ac:dyDescent="0.25">
      <c r="A19">
        <v>3279</v>
      </c>
      <c r="B19" t="s">
        <v>45</v>
      </c>
      <c r="C19" t="s">
        <v>19</v>
      </c>
      <c r="D19" s="5"/>
      <c r="E19" s="5"/>
      <c r="F19" s="5"/>
      <c r="G19">
        <v>5</v>
      </c>
      <c r="H19" t="s">
        <v>21</v>
      </c>
      <c r="I19">
        <v>3</v>
      </c>
      <c r="J19" s="7">
        <f>+Tabla1[[#This Row],[Retail Price]]*Tabla1[[#This Row],[Downloads]]</f>
        <v>15</v>
      </c>
      <c r="K19" s="9">
        <v>5.5554752999999995</v>
      </c>
      <c r="L19" s="8">
        <v>0.25</v>
      </c>
      <c r="M19" s="6"/>
      <c r="N19" s="9">
        <f>+Tabla1[[#This Row],[USD Revenue]]*Tabla1[[#This Row],[Rev Share %]]</f>
        <v>1.3888688249999999</v>
      </c>
      <c r="O19" s="10" t="s">
        <v>159</v>
      </c>
      <c r="P19" s="10" t="s">
        <v>156</v>
      </c>
      <c r="Q19" s="10" t="s">
        <v>339</v>
      </c>
    </row>
    <row r="20" spans="1:17" x14ac:dyDescent="0.25">
      <c r="A20">
        <v>9315</v>
      </c>
      <c r="B20" t="s">
        <v>37</v>
      </c>
      <c r="C20" t="s">
        <v>19</v>
      </c>
      <c r="D20" s="5"/>
      <c r="E20" s="5"/>
      <c r="F20" s="5"/>
      <c r="G20">
        <v>5</v>
      </c>
      <c r="H20" t="s">
        <v>21</v>
      </c>
      <c r="I20">
        <v>2</v>
      </c>
      <c r="J20" s="7">
        <f>+Tabla1[[#This Row],[Retail Price]]*Tabla1[[#This Row],[Downloads]]</f>
        <v>10</v>
      </c>
      <c r="K20" s="9">
        <v>3.7036501999999998</v>
      </c>
      <c r="L20" s="8">
        <v>0.25</v>
      </c>
      <c r="M20" s="6"/>
      <c r="N20" s="9">
        <f>+Tabla1[[#This Row],[USD Revenue]]*Tabla1[[#This Row],[Rev Share %]]</f>
        <v>0.92591254999999995</v>
      </c>
      <c r="O20" s="10" t="s">
        <v>147</v>
      </c>
      <c r="P20" s="10" t="s">
        <v>148</v>
      </c>
      <c r="Q20" s="10" t="s">
        <v>330</v>
      </c>
    </row>
    <row r="21" spans="1:17" x14ac:dyDescent="0.25">
      <c r="A21">
        <v>37948</v>
      </c>
      <c r="B21" t="s">
        <v>509</v>
      </c>
      <c r="C21" t="s">
        <v>19</v>
      </c>
      <c r="D21" s="5"/>
      <c r="E21" s="5"/>
      <c r="F21" s="5"/>
      <c r="G21">
        <v>5</v>
      </c>
      <c r="H21" t="s">
        <v>21</v>
      </c>
      <c r="I21">
        <v>1</v>
      </c>
      <c r="J21" s="7">
        <f>+Tabla1[[#This Row],[Retail Price]]*Tabla1[[#This Row],[Downloads]]</f>
        <v>5</v>
      </c>
      <c r="K21" s="9">
        <v>1.8518250999999999</v>
      </c>
      <c r="L21" s="8">
        <v>0.25</v>
      </c>
      <c r="M21" s="6"/>
      <c r="N21" s="9">
        <f>+Tabla1[[#This Row],[USD Revenue]]*Tabla1[[#This Row],[Rev Share %]]</f>
        <v>0.46295627499999997</v>
      </c>
      <c r="O21" s="10" t="s">
        <v>510</v>
      </c>
      <c r="P21" s="10" t="s">
        <v>511</v>
      </c>
      <c r="Q21" s="10" t="s">
        <v>513</v>
      </c>
    </row>
    <row r="22" spans="1:17" x14ac:dyDescent="0.25">
      <c r="A22">
        <v>37440</v>
      </c>
      <c r="B22" t="s">
        <v>124</v>
      </c>
      <c r="C22" t="s">
        <v>19</v>
      </c>
      <c r="D22" s="5"/>
      <c r="E22" s="5"/>
      <c r="F22" s="5"/>
      <c r="G22">
        <v>5</v>
      </c>
      <c r="H22" t="s">
        <v>21</v>
      </c>
      <c r="I22">
        <v>1</v>
      </c>
      <c r="J22" s="7">
        <f>+Tabla1[[#This Row],[Retail Price]]*Tabla1[[#This Row],[Downloads]]</f>
        <v>5</v>
      </c>
      <c r="K22" s="9">
        <v>1.8518250999999999</v>
      </c>
      <c r="L22" s="8">
        <v>0.25</v>
      </c>
      <c r="M22" s="6"/>
      <c r="N22" s="9">
        <f>+Tabla1[[#This Row],[USD Revenue]]*Tabla1[[#This Row],[Rev Share %]]</f>
        <v>0.46295627499999997</v>
      </c>
      <c r="O22" s="10" t="s">
        <v>312</v>
      </c>
      <c r="P22" s="10" t="s">
        <v>150</v>
      </c>
      <c r="Q22" s="10" t="s">
        <v>398</v>
      </c>
    </row>
    <row r="23" spans="1:17" x14ac:dyDescent="0.25">
      <c r="A23">
        <v>25166</v>
      </c>
      <c r="B23" t="s">
        <v>100</v>
      </c>
      <c r="C23" t="s">
        <v>19</v>
      </c>
      <c r="D23" s="5"/>
      <c r="E23" s="5"/>
      <c r="F23" s="5"/>
      <c r="G23">
        <v>5</v>
      </c>
      <c r="H23" t="s">
        <v>21</v>
      </c>
      <c r="I23">
        <v>2</v>
      </c>
      <c r="J23" s="7">
        <f>+Tabla1[[#This Row],[Retail Price]]*Tabla1[[#This Row],[Downloads]]</f>
        <v>10</v>
      </c>
      <c r="K23" s="9">
        <v>3.7036501999999998</v>
      </c>
      <c r="L23" s="8">
        <v>0.25</v>
      </c>
      <c r="M23" s="6"/>
      <c r="N23" s="9">
        <f>+Tabla1[[#This Row],[USD Revenue]]*Tabla1[[#This Row],[Rev Share %]]</f>
        <v>0.92591254999999995</v>
      </c>
      <c r="O23" s="10" t="s">
        <v>265</v>
      </c>
      <c r="P23" s="10" t="s">
        <v>266</v>
      </c>
      <c r="Q23" s="10" t="s">
        <v>356</v>
      </c>
    </row>
    <row r="24" spans="1:17" x14ac:dyDescent="0.25">
      <c r="A24">
        <v>37656</v>
      </c>
      <c r="B24" t="s">
        <v>127</v>
      </c>
      <c r="C24" t="s">
        <v>19</v>
      </c>
      <c r="D24" s="5"/>
      <c r="E24" s="5"/>
      <c r="F24" s="5"/>
      <c r="G24">
        <v>5</v>
      </c>
      <c r="H24" t="s">
        <v>21</v>
      </c>
      <c r="I24">
        <v>2</v>
      </c>
      <c r="J24" s="7">
        <f>+Tabla1[[#This Row],[Retail Price]]*Tabla1[[#This Row],[Downloads]]</f>
        <v>10</v>
      </c>
      <c r="K24" s="9">
        <v>3.7036501999999998</v>
      </c>
      <c r="L24" s="8">
        <v>0.25</v>
      </c>
      <c r="M24" s="6"/>
      <c r="N24" s="9">
        <f>+Tabla1[[#This Row],[USD Revenue]]*Tabla1[[#This Row],[Rev Share %]]</f>
        <v>0.92591254999999995</v>
      </c>
      <c r="O24" s="10" t="s">
        <v>316</v>
      </c>
      <c r="P24" s="10" t="s">
        <v>317</v>
      </c>
      <c r="Q24" s="10" t="s">
        <v>363</v>
      </c>
    </row>
    <row r="25" spans="1:17" x14ac:dyDescent="0.25">
      <c r="A25">
        <v>11837</v>
      </c>
      <c r="B25" t="s">
        <v>402</v>
      </c>
      <c r="C25" t="s">
        <v>19</v>
      </c>
      <c r="D25" s="5"/>
      <c r="E25" s="5"/>
      <c r="F25" s="5"/>
      <c r="G25">
        <v>5</v>
      </c>
      <c r="H25" t="s">
        <v>21</v>
      </c>
      <c r="I25">
        <v>1</v>
      </c>
      <c r="J25" s="7">
        <f>+Tabla1[[#This Row],[Retail Price]]*Tabla1[[#This Row],[Downloads]]</f>
        <v>5</v>
      </c>
      <c r="K25" s="9">
        <v>1.8518250999999999</v>
      </c>
      <c r="L25" s="8">
        <v>0.25</v>
      </c>
      <c r="M25" s="6"/>
      <c r="N25" s="9">
        <f>+Tabla1[[#This Row],[USD Revenue]]*Tabla1[[#This Row],[Rev Share %]]</f>
        <v>0.46295627499999997</v>
      </c>
      <c r="O25" s="10" t="s">
        <v>411</v>
      </c>
      <c r="P25" s="10" t="s">
        <v>180</v>
      </c>
      <c r="Q25" s="10" t="s">
        <v>424</v>
      </c>
    </row>
    <row r="26" spans="1:17" x14ac:dyDescent="0.25">
      <c r="A26">
        <v>29262</v>
      </c>
      <c r="B26" t="s">
        <v>33</v>
      </c>
      <c r="C26" t="s">
        <v>19</v>
      </c>
      <c r="D26" s="5"/>
      <c r="E26" s="5"/>
      <c r="F26" s="5"/>
      <c r="G26">
        <v>5</v>
      </c>
      <c r="H26" t="s">
        <v>21</v>
      </c>
      <c r="I26">
        <v>3</v>
      </c>
      <c r="J26" s="7">
        <f>+Tabla1[[#This Row],[Retail Price]]*Tabla1[[#This Row],[Downloads]]</f>
        <v>15</v>
      </c>
      <c r="K26" s="9">
        <v>5.5554752999999995</v>
      </c>
      <c r="L26" s="8">
        <v>0.25</v>
      </c>
      <c r="M26" s="6"/>
      <c r="N26" s="9">
        <f>+Tabla1[[#This Row],[USD Revenue]]*Tabla1[[#This Row],[Rev Share %]]</f>
        <v>1.3888688249999999</v>
      </c>
      <c r="O26" s="10" t="s">
        <v>138</v>
      </c>
      <c r="P26" s="10" t="s">
        <v>139</v>
      </c>
      <c r="Q26" s="10" t="s">
        <v>326</v>
      </c>
    </row>
    <row r="27" spans="1:17" x14ac:dyDescent="0.25">
      <c r="A27">
        <v>36962</v>
      </c>
      <c r="B27" t="s">
        <v>44</v>
      </c>
      <c r="C27" t="s">
        <v>19</v>
      </c>
      <c r="D27" s="5"/>
      <c r="E27" s="5"/>
      <c r="F27" s="5"/>
      <c r="G27">
        <v>5</v>
      </c>
      <c r="H27" t="s">
        <v>21</v>
      </c>
      <c r="I27">
        <v>1</v>
      </c>
      <c r="J27" s="7">
        <f>+Tabla1[[#This Row],[Retail Price]]*Tabla1[[#This Row],[Downloads]]</f>
        <v>5</v>
      </c>
      <c r="K27" s="9">
        <v>1.8518250999999999</v>
      </c>
      <c r="L27" s="8">
        <v>0.25</v>
      </c>
      <c r="M27" s="6"/>
      <c r="N27" s="9">
        <f>+Tabla1[[#This Row],[USD Revenue]]*Tabla1[[#This Row],[Rev Share %]]</f>
        <v>0.46295627499999997</v>
      </c>
      <c r="O27" s="10"/>
      <c r="P27" s="10"/>
      <c r="Q27" s="10" t="s">
        <v>338</v>
      </c>
    </row>
    <row r="28" spans="1:17" x14ac:dyDescent="0.25">
      <c r="A28">
        <v>8757</v>
      </c>
      <c r="B28" t="s">
        <v>35</v>
      </c>
      <c r="C28" t="s">
        <v>19</v>
      </c>
      <c r="D28" s="5"/>
      <c r="E28" s="5"/>
      <c r="F28" s="5"/>
      <c r="G28">
        <v>5</v>
      </c>
      <c r="H28" t="s">
        <v>21</v>
      </c>
      <c r="I28">
        <v>1</v>
      </c>
      <c r="J28" s="7">
        <f>+Tabla1[[#This Row],[Retail Price]]*Tabla1[[#This Row],[Downloads]]</f>
        <v>5</v>
      </c>
      <c r="K28" s="9">
        <v>1.8518250999999999</v>
      </c>
      <c r="L28" s="8">
        <v>0.25</v>
      </c>
      <c r="M28" s="6"/>
      <c r="N28" s="9">
        <f>+Tabla1[[#This Row],[USD Revenue]]*Tabla1[[#This Row],[Rev Share %]]</f>
        <v>0.46295627499999997</v>
      </c>
      <c r="O28" s="10" t="s">
        <v>142</v>
      </c>
      <c r="P28" s="10" t="s">
        <v>143</v>
      </c>
      <c r="Q28" s="10" t="s">
        <v>328</v>
      </c>
    </row>
    <row r="29" spans="1:17" x14ac:dyDescent="0.25">
      <c r="A29">
        <v>33792</v>
      </c>
      <c r="B29" t="s">
        <v>41</v>
      </c>
      <c r="C29" t="s">
        <v>19</v>
      </c>
      <c r="D29" s="5"/>
      <c r="E29" s="5"/>
      <c r="F29" s="5"/>
      <c r="G29">
        <v>5</v>
      </c>
      <c r="H29" t="s">
        <v>21</v>
      </c>
      <c r="I29">
        <v>3</v>
      </c>
      <c r="J29" s="7">
        <f>+Tabla1[[#This Row],[Retail Price]]*Tabla1[[#This Row],[Downloads]]</f>
        <v>15</v>
      </c>
      <c r="K29" s="9">
        <v>5.5554752999999995</v>
      </c>
      <c r="L29" s="8">
        <v>0.25</v>
      </c>
      <c r="M29" s="6"/>
      <c r="N29" s="9">
        <f>+Tabla1[[#This Row],[USD Revenue]]*Tabla1[[#This Row],[Rev Share %]]</f>
        <v>1.3888688249999999</v>
      </c>
      <c r="O29" s="10" t="s">
        <v>153</v>
      </c>
      <c r="P29" s="10" t="s">
        <v>154</v>
      </c>
      <c r="Q29" s="10" t="s">
        <v>335</v>
      </c>
    </row>
    <row r="30" spans="1:17" x14ac:dyDescent="0.25">
      <c r="A30">
        <v>35394</v>
      </c>
      <c r="B30" t="s">
        <v>43</v>
      </c>
      <c r="C30" t="s">
        <v>19</v>
      </c>
      <c r="D30" s="5"/>
      <c r="E30" s="5"/>
      <c r="F30" s="5"/>
      <c r="G30">
        <v>5</v>
      </c>
      <c r="H30" t="s">
        <v>21</v>
      </c>
      <c r="I30">
        <v>3</v>
      </c>
      <c r="J30" s="7">
        <f>+Tabla1[[#This Row],[Retail Price]]*Tabla1[[#This Row],[Downloads]]</f>
        <v>15</v>
      </c>
      <c r="K30" s="9">
        <v>5.5554752999999995</v>
      </c>
      <c r="L30" s="8">
        <v>0.25</v>
      </c>
      <c r="M30" s="6"/>
      <c r="N30" s="9">
        <f>+Tabla1[[#This Row],[USD Revenue]]*Tabla1[[#This Row],[Rev Share %]]</f>
        <v>1.3888688249999999</v>
      </c>
      <c r="O30" s="10" t="s">
        <v>157</v>
      </c>
      <c r="P30" s="10" t="s">
        <v>158</v>
      </c>
      <c r="Q30" s="10" t="s">
        <v>337</v>
      </c>
    </row>
    <row r="31" spans="1:17" x14ac:dyDescent="0.25">
      <c r="A31">
        <v>37646</v>
      </c>
      <c r="B31" t="s">
        <v>126</v>
      </c>
      <c r="C31" t="s">
        <v>410</v>
      </c>
      <c r="D31" s="5"/>
      <c r="E31" s="5"/>
      <c r="F31" s="5"/>
      <c r="G31">
        <v>5</v>
      </c>
      <c r="H31" t="s">
        <v>21</v>
      </c>
      <c r="I31">
        <v>5</v>
      </c>
      <c r="J31" s="7">
        <f>+Tabla1[[#This Row],[Retail Price]]*Tabla1[[#This Row],[Downloads]]</f>
        <v>25</v>
      </c>
      <c r="K31" s="9">
        <v>9.2591254999999997</v>
      </c>
      <c r="L31" s="8">
        <v>0.25</v>
      </c>
      <c r="M31" s="6"/>
      <c r="N31" s="9">
        <f>+Tabla1[[#This Row],[USD Revenue]]*Tabla1[[#This Row],[Rev Share %]]</f>
        <v>2.3147813749999999</v>
      </c>
      <c r="O31" s="10" t="s">
        <v>315</v>
      </c>
      <c r="P31" s="10" t="s">
        <v>174</v>
      </c>
      <c r="Q31" s="10" t="s">
        <v>399</v>
      </c>
    </row>
    <row r="32" spans="1:17" x14ac:dyDescent="0.25">
      <c r="A32">
        <v>501</v>
      </c>
      <c r="B32" t="s">
        <v>60</v>
      </c>
      <c r="C32" t="s">
        <v>410</v>
      </c>
      <c r="D32" s="5"/>
      <c r="E32" s="5"/>
      <c r="F32" s="5"/>
      <c r="G32">
        <v>5</v>
      </c>
      <c r="H32" t="s">
        <v>21</v>
      </c>
      <c r="I32">
        <v>3</v>
      </c>
      <c r="J32" s="7">
        <f>+Tabla1[[#This Row],[Retail Price]]*Tabla1[[#This Row],[Downloads]]</f>
        <v>15</v>
      </c>
      <c r="K32" s="9">
        <v>5.5554752999999995</v>
      </c>
      <c r="L32" s="8">
        <v>0.25</v>
      </c>
      <c r="M32" s="6"/>
      <c r="N32" s="9">
        <f>+Tabla1[[#This Row],[USD Revenue]]*Tabla1[[#This Row],[Rev Share %]]</f>
        <v>1.3888688249999999</v>
      </c>
      <c r="O32" s="10" t="s">
        <v>189</v>
      </c>
      <c r="P32" s="10" t="s">
        <v>190</v>
      </c>
      <c r="Q32" s="10" t="s">
        <v>347</v>
      </c>
    </row>
    <row r="33" spans="1:17" x14ac:dyDescent="0.25">
      <c r="A33">
        <v>25446</v>
      </c>
      <c r="B33" t="s">
        <v>101</v>
      </c>
      <c r="C33" t="s">
        <v>410</v>
      </c>
      <c r="D33" s="5"/>
      <c r="E33" s="5"/>
      <c r="F33" s="5"/>
      <c r="G33">
        <v>5</v>
      </c>
      <c r="H33" t="s">
        <v>21</v>
      </c>
      <c r="I33">
        <v>1</v>
      </c>
      <c r="J33" s="7">
        <f>+Tabla1[[#This Row],[Retail Price]]*Tabla1[[#This Row],[Downloads]]</f>
        <v>5</v>
      </c>
      <c r="K33" s="9">
        <v>1.8518250999999999</v>
      </c>
      <c r="L33" s="8">
        <v>0.25</v>
      </c>
      <c r="M33" s="6"/>
      <c r="N33" s="9">
        <f>+Tabla1[[#This Row],[USD Revenue]]*Tabla1[[#This Row],[Rev Share %]]</f>
        <v>0.46295627499999997</v>
      </c>
      <c r="O33" s="10" t="s">
        <v>267</v>
      </c>
      <c r="P33" s="10" t="s">
        <v>268</v>
      </c>
      <c r="Q33" s="10" t="s">
        <v>358</v>
      </c>
    </row>
    <row r="34" spans="1:17" x14ac:dyDescent="0.25">
      <c r="A34">
        <v>9171</v>
      </c>
      <c r="B34" t="s">
        <v>46</v>
      </c>
      <c r="C34" t="s">
        <v>18</v>
      </c>
      <c r="D34" s="5"/>
      <c r="E34" s="5"/>
      <c r="F34" s="5"/>
      <c r="G34">
        <v>5</v>
      </c>
      <c r="H34" t="s">
        <v>21</v>
      </c>
      <c r="I34">
        <v>2</v>
      </c>
      <c r="J34" s="7">
        <f>+Tabla1[[#This Row],[Retail Price]]*Tabla1[[#This Row],[Downloads]]</f>
        <v>10</v>
      </c>
      <c r="K34" s="9">
        <v>3.7036501999999998</v>
      </c>
      <c r="L34" s="8">
        <v>0.25</v>
      </c>
      <c r="M34" s="6"/>
      <c r="N34" s="9">
        <f>+Tabla1[[#This Row],[USD Revenue]]*Tabla1[[#This Row],[Rev Share %]]</f>
        <v>0.92591254999999995</v>
      </c>
      <c r="O34" s="10" t="s">
        <v>160</v>
      </c>
      <c r="P34" s="10" t="s">
        <v>161</v>
      </c>
      <c r="Q34" s="10" t="s">
        <v>340</v>
      </c>
    </row>
    <row r="35" spans="1:17" x14ac:dyDescent="0.25">
      <c r="A35">
        <v>25166</v>
      </c>
      <c r="B35" t="s">
        <v>100</v>
      </c>
      <c r="C35" t="s">
        <v>18</v>
      </c>
      <c r="D35" s="5"/>
      <c r="E35" s="5"/>
      <c r="F35" s="5"/>
      <c r="G35">
        <v>5</v>
      </c>
      <c r="H35" t="s">
        <v>21</v>
      </c>
      <c r="I35">
        <v>1</v>
      </c>
      <c r="J35" s="7">
        <f>+Tabla1[[#This Row],[Retail Price]]*Tabla1[[#This Row],[Downloads]]</f>
        <v>5</v>
      </c>
      <c r="K35" s="9">
        <v>1.8518250999999999</v>
      </c>
      <c r="L35" s="8">
        <v>0.25</v>
      </c>
      <c r="M35" s="6"/>
      <c r="N35" s="9">
        <f>+Tabla1[[#This Row],[USD Revenue]]*Tabla1[[#This Row],[Rev Share %]]</f>
        <v>0.46295627499999997</v>
      </c>
      <c r="O35" s="10" t="s">
        <v>265</v>
      </c>
      <c r="P35" s="10" t="s">
        <v>266</v>
      </c>
      <c r="Q35" s="10" t="s">
        <v>356</v>
      </c>
    </row>
    <row r="36" spans="1:17" x14ac:dyDescent="0.25">
      <c r="A36">
        <v>35394</v>
      </c>
      <c r="B36" t="s">
        <v>43</v>
      </c>
      <c r="C36" t="s">
        <v>18</v>
      </c>
      <c r="D36" s="5"/>
      <c r="E36" s="5"/>
      <c r="F36" s="5"/>
      <c r="G36">
        <v>5</v>
      </c>
      <c r="H36" t="s">
        <v>21</v>
      </c>
      <c r="I36">
        <v>1</v>
      </c>
      <c r="J36" s="7">
        <f>+Tabla1[[#This Row],[Retail Price]]*Tabla1[[#This Row],[Downloads]]</f>
        <v>5</v>
      </c>
      <c r="K36" s="9">
        <v>1.8518250999999999</v>
      </c>
      <c r="L36" s="8">
        <v>0.25</v>
      </c>
      <c r="M36" s="6"/>
      <c r="N36" s="9">
        <f>+Tabla1[[#This Row],[USD Revenue]]*Tabla1[[#This Row],[Rev Share %]]</f>
        <v>0.46295627499999997</v>
      </c>
      <c r="O36" s="10" t="s">
        <v>157</v>
      </c>
      <c r="P36" s="10" t="s">
        <v>158</v>
      </c>
      <c r="Q36" s="10" t="s">
        <v>337</v>
      </c>
    </row>
    <row r="37" spans="1:17" x14ac:dyDescent="0.25">
      <c r="A37">
        <v>29256</v>
      </c>
      <c r="B37" t="s">
        <v>466</v>
      </c>
      <c r="C37" t="s">
        <v>18</v>
      </c>
      <c r="D37" s="5"/>
      <c r="E37" s="5"/>
      <c r="F37" s="5"/>
      <c r="G37">
        <v>5</v>
      </c>
      <c r="H37" t="s">
        <v>21</v>
      </c>
      <c r="I37">
        <v>1</v>
      </c>
      <c r="J37" s="7">
        <f>+Tabla1[[#This Row],[Retail Price]]*Tabla1[[#This Row],[Downloads]]</f>
        <v>5</v>
      </c>
      <c r="K37" s="9">
        <v>1.8518250999999999</v>
      </c>
      <c r="L37" s="8">
        <v>0.25</v>
      </c>
      <c r="M37" s="6"/>
      <c r="N37" s="9">
        <f>+Tabla1[[#This Row],[USD Revenue]]*Tabla1[[#This Row],[Rev Share %]]</f>
        <v>0.46295627499999997</v>
      </c>
      <c r="O37" s="10" t="s">
        <v>470</v>
      </c>
      <c r="P37" s="10" t="s">
        <v>183</v>
      </c>
      <c r="Q37" s="10" t="s">
        <v>326</v>
      </c>
    </row>
    <row r="38" spans="1:17" x14ac:dyDescent="0.25">
      <c r="A38">
        <v>35008</v>
      </c>
      <c r="B38" t="s">
        <v>59</v>
      </c>
      <c r="C38" t="s">
        <v>18</v>
      </c>
      <c r="D38" s="5"/>
      <c r="E38" s="5"/>
      <c r="F38" s="5"/>
      <c r="G38">
        <v>5</v>
      </c>
      <c r="H38" t="s">
        <v>21</v>
      </c>
      <c r="I38">
        <v>1</v>
      </c>
      <c r="J38" s="7">
        <f>+Tabla1[[#This Row],[Retail Price]]*Tabla1[[#This Row],[Downloads]]</f>
        <v>5</v>
      </c>
      <c r="K38" s="9">
        <v>1.8518250999999999</v>
      </c>
      <c r="L38" s="8">
        <v>0.25</v>
      </c>
      <c r="M38" s="6"/>
      <c r="N38" s="9">
        <f>+Tabla1[[#This Row],[USD Revenue]]*Tabla1[[#This Row],[Rev Share %]]</f>
        <v>0.46295627499999997</v>
      </c>
      <c r="O38" s="10"/>
      <c r="P38" s="10"/>
      <c r="Q38" s="10" t="s">
        <v>360</v>
      </c>
    </row>
    <row r="39" spans="1:17" x14ac:dyDescent="0.25">
      <c r="A39">
        <v>37136</v>
      </c>
      <c r="B39" t="s">
        <v>58</v>
      </c>
      <c r="C39" t="s">
        <v>18</v>
      </c>
      <c r="D39" s="5"/>
      <c r="E39" s="5"/>
      <c r="F39" s="5"/>
      <c r="G39">
        <v>5</v>
      </c>
      <c r="H39" t="s">
        <v>21</v>
      </c>
      <c r="I39">
        <v>5</v>
      </c>
      <c r="J39" s="7">
        <f>+Tabla1[[#This Row],[Retail Price]]*Tabla1[[#This Row],[Downloads]]</f>
        <v>25</v>
      </c>
      <c r="K39" s="9">
        <v>9.2591254999999997</v>
      </c>
      <c r="L39" s="8">
        <v>0.25</v>
      </c>
      <c r="M39" s="6"/>
      <c r="N39" s="9">
        <f>+Tabla1[[#This Row],[USD Revenue]]*Tabla1[[#This Row],[Rev Share %]]</f>
        <v>2.3147813749999999</v>
      </c>
      <c r="O39" s="10" t="s">
        <v>184</v>
      </c>
      <c r="P39" s="10" t="s">
        <v>185</v>
      </c>
      <c r="Q39" s="10" t="s">
        <v>356</v>
      </c>
    </row>
    <row r="40" spans="1:17" x14ac:dyDescent="0.25">
      <c r="A40">
        <v>11837</v>
      </c>
      <c r="B40" t="s">
        <v>402</v>
      </c>
      <c r="C40" t="s">
        <v>18</v>
      </c>
      <c r="D40" s="5"/>
      <c r="E40" s="5"/>
      <c r="F40" s="5"/>
      <c r="G40">
        <v>5</v>
      </c>
      <c r="H40" t="s">
        <v>21</v>
      </c>
      <c r="I40">
        <v>2</v>
      </c>
      <c r="J40" s="7">
        <f>+Tabla1[[#This Row],[Retail Price]]*Tabla1[[#This Row],[Downloads]]</f>
        <v>10</v>
      </c>
      <c r="K40" s="9">
        <v>3.7036501999999998</v>
      </c>
      <c r="L40" s="8">
        <v>0.25</v>
      </c>
      <c r="M40" s="6"/>
      <c r="N40" s="9">
        <f>+Tabla1[[#This Row],[USD Revenue]]*Tabla1[[#This Row],[Rev Share %]]</f>
        <v>0.92591254999999995</v>
      </c>
      <c r="O40" s="10" t="s">
        <v>411</v>
      </c>
      <c r="P40" s="10" t="s">
        <v>180</v>
      </c>
      <c r="Q40" s="10" t="s">
        <v>424</v>
      </c>
    </row>
    <row r="41" spans="1:17" x14ac:dyDescent="0.25">
      <c r="A41">
        <v>29262</v>
      </c>
      <c r="B41" t="s">
        <v>33</v>
      </c>
      <c r="C41" t="s">
        <v>18</v>
      </c>
      <c r="D41" s="5"/>
      <c r="E41" s="5"/>
      <c r="F41" s="5"/>
      <c r="G41">
        <v>5</v>
      </c>
      <c r="H41" t="s">
        <v>21</v>
      </c>
      <c r="I41">
        <v>6</v>
      </c>
      <c r="J41" s="7">
        <f>+Tabla1[[#This Row],[Retail Price]]*Tabla1[[#This Row],[Downloads]]</f>
        <v>30</v>
      </c>
      <c r="K41" s="9">
        <v>11.110950599999999</v>
      </c>
      <c r="L41" s="8">
        <v>0.25</v>
      </c>
      <c r="M41" s="6"/>
      <c r="N41" s="9">
        <f>+Tabla1[[#This Row],[USD Revenue]]*Tabla1[[#This Row],[Rev Share %]]</f>
        <v>2.7777376499999997</v>
      </c>
      <c r="O41" s="10" t="s">
        <v>138</v>
      </c>
      <c r="P41" s="10" t="s">
        <v>139</v>
      </c>
      <c r="Q41" s="10" t="s">
        <v>326</v>
      </c>
    </row>
    <row r="42" spans="1:17" x14ac:dyDescent="0.25">
      <c r="A42">
        <v>9317</v>
      </c>
      <c r="B42" t="s">
        <v>38</v>
      </c>
      <c r="C42" t="s">
        <v>18</v>
      </c>
      <c r="D42" s="5"/>
      <c r="E42" s="5"/>
      <c r="F42" s="5"/>
      <c r="G42">
        <v>5</v>
      </c>
      <c r="H42" t="s">
        <v>21</v>
      </c>
      <c r="I42">
        <v>4</v>
      </c>
      <c r="J42" s="7">
        <f>+Tabla1[[#This Row],[Retail Price]]*Tabla1[[#This Row],[Downloads]]</f>
        <v>20</v>
      </c>
      <c r="K42" s="9">
        <v>7.4073003999999996</v>
      </c>
      <c r="L42" s="8">
        <v>0.25</v>
      </c>
      <c r="M42" s="6"/>
      <c r="N42" s="9">
        <f>+Tabla1[[#This Row],[USD Revenue]]*Tabla1[[#This Row],[Rev Share %]]</f>
        <v>1.8518250999999999</v>
      </c>
      <c r="O42" s="10" t="s">
        <v>149</v>
      </c>
      <c r="P42" s="10" t="s">
        <v>150</v>
      </c>
      <c r="Q42" s="10" t="s">
        <v>331</v>
      </c>
    </row>
    <row r="43" spans="1:17" x14ac:dyDescent="0.25">
      <c r="A43">
        <v>11539</v>
      </c>
      <c r="B43" t="s">
        <v>49</v>
      </c>
      <c r="C43" t="s">
        <v>18</v>
      </c>
      <c r="D43" s="5"/>
      <c r="E43" s="5"/>
      <c r="F43" s="5"/>
      <c r="G43">
        <v>5</v>
      </c>
      <c r="H43" t="s">
        <v>21</v>
      </c>
      <c r="I43">
        <v>1</v>
      </c>
      <c r="J43" s="7">
        <f>+Tabla1[[#This Row],[Retail Price]]*Tabla1[[#This Row],[Downloads]]</f>
        <v>5</v>
      </c>
      <c r="K43" s="9">
        <v>1.8518250999999999</v>
      </c>
      <c r="L43" s="8">
        <v>0.25</v>
      </c>
      <c r="M43" s="6"/>
      <c r="N43" s="9">
        <f>+Tabla1[[#This Row],[USD Revenue]]*Tabla1[[#This Row],[Rev Share %]]</f>
        <v>0.46295627499999997</v>
      </c>
      <c r="O43" s="10" t="s">
        <v>164</v>
      </c>
      <c r="P43" s="10" t="s">
        <v>165</v>
      </c>
      <c r="Q43" s="10" t="s">
        <v>343</v>
      </c>
    </row>
    <row r="44" spans="1:17" x14ac:dyDescent="0.25">
      <c r="A44">
        <v>9351</v>
      </c>
      <c r="B44" t="s">
        <v>48</v>
      </c>
      <c r="C44" t="s">
        <v>18</v>
      </c>
      <c r="D44" s="5"/>
      <c r="E44" s="5"/>
      <c r="F44" s="5"/>
      <c r="G44">
        <v>5</v>
      </c>
      <c r="H44" t="s">
        <v>21</v>
      </c>
      <c r="I44">
        <v>2</v>
      </c>
      <c r="J44" s="7">
        <f>+Tabla1[[#This Row],[Retail Price]]*Tabla1[[#This Row],[Downloads]]</f>
        <v>10</v>
      </c>
      <c r="K44" s="9">
        <v>3.7036501999999998</v>
      </c>
      <c r="L44" s="8">
        <v>0.25</v>
      </c>
      <c r="M44" s="6"/>
      <c r="N44" s="9">
        <f>+Tabla1[[#This Row],[USD Revenue]]*Tabla1[[#This Row],[Rev Share %]]</f>
        <v>0.92591254999999995</v>
      </c>
      <c r="O44" s="10" t="s">
        <v>163</v>
      </c>
      <c r="P44" s="10" t="s">
        <v>150</v>
      </c>
      <c r="Q44" s="10" t="s">
        <v>342</v>
      </c>
    </row>
    <row r="45" spans="1:17" x14ac:dyDescent="0.25">
      <c r="A45">
        <v>13065</v>
      </c>
      <c r="B45" t="s">
        <v>39</v>
      </c>
      <c r="C45" t="s">
        <v>18</v>
      </c>
      <c r="D45" s="5"/>
      <c r="E45" s="5"/>
      <c r="F45" s="5"/>
      <c r="G45">
        <v>5</v>
      </c>
      <c r="H45" t="s">
        <v>21</v>
      </c>
      <c r="I45">
        <v>1</v>
      </c>
      <c r="J45" s="7">
        <f>+Tabla1[[#This Row],[Retail Price]]*Tabla1[[#This Row],[Downloads]]</f>
        <v>5</v>
      </c>
      <c r="K45" s="9">
        <v>1.8518250999999999</v>
      </c>
      <c r="L45" s="8">
        <v>0.25</v>
      </c>
      <c r="M45" s="6"/>
      <c r="N45" s="9">
        <f>+Tabla1[[#This Row],[USD Revenue]]*Tabla1[[#This Row],[Rev Share %]]</f>
        <v>0.46295627499999997</v>
      </c>
      <c r="O45" s="10" t="s">
        <v>151</v>
      </c>
      <c r="P45" s="10" t="s">
        <v>152</v>
      </c>
      <c r="Q45" s="10" t="s">
        <v>332</v>
      </c>
    </row>
    <row r="46" spans="1:17" x14ac:dyDescent="0.25">
      <c r="A46">
        <v>28456</v>
      </c>
      <c r="B46" t="s">
        <v>487</v>
      </c>
      <c r="C46" t="s">
        <v>18</v>
      </c>
      <c r="D46" s="5"/>
      <c r="E46" s="5"/>
      <c r="F46" s="5"/>
      <c r="G46">
        <v>5</v>
      </c>
      <c r="H46" t="s">
        <v>21</v>
      </c>
      <c r="I46">
        <v>1</v>
      </c>
      <c r="J46" s="7">
        <f>+Tabla1[[#This Row],[Retail Price]]*Tabla1[[#This Row],[Downloads]]</f>
        <v>5</v>
      </c>
      <c r="K46" s="9">
        <v>1.8518250999999999</v>
      </c>
      <c r="L46" s="8">
        <v>0.25</v>
      </c>
      <c r="M46" s="6"/>
      <c r="N46" s="9">
        <f>+Tabla1[[#This Row],[USD Revenue]]*Tabla1[[#This Row],[Rev Share %]]</f>
        <v>0.46295627499999997</v>
      </c>
      <c r="O46" s="10"/>
      <c r="P46" s="10"/>
      <c r="Q46" s="10" t="s">
        <v>487</v>
      </c>
    </row>
    <row r="47" spans="1:17" x14ac:dyDescent="0.25">
      <c r="A47">
        <v>1405</v>
      </c>
      <c r="B47" t="s">
        <v>66</v>
      </c>
      <c r="C47" t="s">
        <v>18</v>
      </c>
      <c r="D47" s="5"/>
      <c r="E47" s="5"/>
      <c r="F47" s="5"/>
      <c r="G47">
        <v>5</v>
      </c>
      <c r="H47" t="s">
        <v>21</v>
      </c>
      <c r="I47">
        <v>1</v>
      </c>
      <c r="J47" s="7">
        <f>+Tabla1[[#This Row],[Retail Price]]*Tabla1[[#This Row],[Downloads]]</f>
        <v>5</v>
      </c>
      <c r="K47" s="9">
        <v>1.8518250999999999</v>
      </c>
      <c r="L47" s="8">
        <v>0.25</v>
      </c>
      <c r="M47" s="6"/>
      <c r="N47" s="9">
        <f>+Tabla1[[#This Row],[USD Revenue]]*Tabla1[[#This Row],[Rev Share %]]</f>
        <v>0.46295627499999997</v>
      </c>
      <c r="O47" s="10" t="s">
        <v>202</v>
      </c>
      <c r="P47" s="10" t="s">
        <v>203</v>
      </c>
      <c r="Q47" s="10" t="s">
        <v>363</v>
      </c>
    </row>
    <row r="48" spans="1:17" x14ac:dyDescent="0.25">
      <c r="A48">
        <v>37388</v>
      </c>
      <c r="B48" t="s">
        <v>428</v>
      </c>
      <c r="C48" t="s">
        <v>17</v>
      </c>
      <c r="D48" s="5"/>
      <c r="E48" s="5"/>
      <c r="F48" s="5"/>
      <c r="G48">
        <v>5</v>
      </c>
      <c r="H48" t="s">
        <v>21</v>
      </c>
      <c r="I48">
        <v>1</v>
      </c>
      <c r="J48" s="7">
        <f>+Tabla1[[#This Row],[Retail Price]]*Tabla1[[#This Row],[Downloads]]</f>
        <v>5</v>
      </c>
      <c r="K48" s="9">
        <v>1.8518250999999999</v>
      </c>
      <c r="L48" s="8">
        <v>0.25</v>
      </c>
      <c r="M48" s="6"/>
      <c r="N48" s="9">
        <f>+Tabla1[[#This Row],[USD Revenue]]*Tabla1[[#This Row],[Rev Share %]]</f>
        <v>0.46295627499999997</v>
      </c>
      <c r="O48" s="10" t="s">
        <v>439</v>
      </c>
      <c r="P48" s="10" t="s">
        <v>150</v>
      </c>
      <c r="Q48" s="10" t="s">
        <v>454</v>
      </c>
    </row>
    <row r="49" spans="1:17" x14ac:dyDescent="0.25">
      <c r="A49">
        <v>29186</v>
      </c>
      <c r="B49" t="s">
        <v>104</v>
      </c>
      <c r="C49" t="s">
        <v>17</v>
      </c>
      <c r="D49" s="5"/>
      <c r="E49" s="5"/>
      <c r="F49" s="5"/>
      <c r="G49">
        <v>5</v>
      </c>
      <c r="H49" t="s">
        <v>21</v>
      </c>
      <c r="I49">
        <v>1</v>
      </c>
      <c r="J49" s="7">
        <f>+Tabla1[[#This Row],[Retail Price]]*Tabla1[[#This Row],[Downloads]]</f>
        <v>5</v>
      </c>
      <c r="K49" s="9">
        <v>1.8518250999999999</v>
      </c>
      <c r="L49" s="8">
        <v>0.25</v>
      </c>
      <c r="M49" s="6"/>
      <c r="N49" s="9">
        <f>+Tabla1[[#This Row],[USD Revenue]]*Tabla1[[#This Row],[Rev Share %]]</f>
        <v>0.46295627499999997</v>
      </c>
      <c r="O49" s="10" t="s">
        <v>269</v>
      </c>
      <c r="P49" s="10" t="s">
        <v>270</v>
      </c>
      <c r="Q49" s="10" t="s">
        <v>326</v>
      </c>
    </row>
    <row r="50" spans="1:17" x14ac:dyDescent="0.25">
      <c r="A50">
        <v>37646</v>
      </c>
      <c r="B50" t="s">
        <v>126</v>
      </c>
      <c r="C50" t="s">
        <v>17</v>
      </c>
      <c r="D50" s="5"/>
      <c r="E50" s="5"/>
      <c r="F50" s="5"/>
      <c r="G50">
        <v>5</v>
      </c>
      <c r="H50" t="s">
        <v>21</v>
      </c>
      <c r="I50">
        <v>2</v>
      </c>
      <c r="J50" s="7">
        <f>+Tabla1[[#This Row],[Retail Price]]*Tabla1[[#This Row],[Downloads]]</f>
        <v>10</v>
      </c>
      <c r="K50" s="9">
        <v>3.7036501999999998</v>
      </c>
      <c r="L50" s="8">
        <v>0.25</v>
      </c>
      <c r="M50" s="6"/>
      <c r="N50" s="9">
        <f>+Tabla1[[#This Row],[USD Revenue]]*Tabla1[[#This Row],[Rev Share %]]</f>
        <v>0.92591254999999995</v>
      </c>
      <c r="O50" s="10" t="s">
        <v>315</v>
      </c>
      <c r="P50" s="10" t="s">
        <v>174</v>
      </c>
      <c r="Q50" s="10" t="s">
        <v>399</v>
      </c>
    </row>
    <row r="51" spans="1:17" x14ac:dyDescent="0.25">
      <c r="A51">
        <v>13065</v>
      </c>
      <c r="B51" t="s">
        <v>39</v>
      </c>
      <c r="C51" t="s">
        <v>17</v>
      </c>
      <c r="D51" s="5"/>
      <c r="E51" s="5"/>
      <c r="F51" s="5"/>
      <c r="G51">
        <v>5</v>
      </c>
      <c r="H51" t="s">
        <v>21</v>
      </c>
      <c r="I51">
        <v>2</v>
      </c>
      <c r="J51" s="7">
        <f>+Tabla1[[#This Row],[Retail Price]]*Tabla1[[#This Row],[Downloads]]</f>
        <v>10</v>
      </c>
      <c r="K51" s="9">
        <v>3.7036501999999998</v>
      </c>
      <c r="L51" s="8">
        <v>0.25</v>
      </c>
      <c r="M51" s="6"/>
      <c r="N51" s="9">
        <f>+Tabla1[[#This Row],[USD Revenue]]*Tabla1[[#This Row],[Rev Share %]]</f>
        <v>0.92591254999999995</v>
      </c>
      <c r="O51" s="10" t="s">
        <v>151</v>
      </c>
      <c r="P51" s="10" t="s">
        <v>152</v>
      </c>
      <c r="Q51" s="10" t="s">
        <v>332</v>
      </c>
    </row>
    <row r="52" spans="1:17" x14ac:dyDescent="0.25">
      <c r="A52">
        <v>35394</v>
      </c>
      <c r="B52" t="s">
        <v>43</v>
      </c>
      <c r="C52" t="s">
        <v>17</v>
      </c>
      <c r="D52" s="5"/>
      <c r="E52" s="5"/>
      <c r="F52" s="5"/>
      <c r="G52">
        <v>5</v>
      </c>
      <c r="H52" t="s">
        <v>21</v>
      </c>
      <c r="I52">
        <v>1</v>
      </c>
      <c r="J52" s="7">
        <f>+Tabla1[[#This Row],[Retail Price]]*Tabla1[[#This Row],[Downloads]]</f>
        <v>5</v>
      </c>
      <c r="K52" s="9">
        <v>1.8518250999999999</v>
      </c>
      <c r="L52" s="8">
        <v>0.25</v>
      </c>
      <c r="M52" s="6"/>
      <c r="N52" s="9">
        <f>+Tabla1[[#This Row],[USD Revenue]]*Tabla1[[#This Row],[Rev Share %]]</f>
        <v>0.46295627499999997</v>
      </c>
      <c r="O52" s="10" t="s">
        <v>157</v>
      </c>
      <c r="P52" s="10" t="s">
        <v>158</v>
      </c>
      <c r="Q52" s="10" t="s">
        <v>337</v>
      </c>
    </row>
    <row r="53" spans="1:17" x14ac:dyDescent="0.25">
      <c r="A53">
        <v>1565</v>
      </c>
      <c r="B53" t="s">
        <v>429</v>
      </c>
      <c r="C53" t="s">
        <v>17</v>
      </c>
      <c r="D53" s="5"/>
      <c r="E53" s="5"/>
      <c r="F53" s="5"/>
      <c r="G53">
        <v>5</v>
      </c>
      <c r="H53" t="s">
        <v>21</v>
      </c>
      <c r="I53">
        <v>1</v>
      </c>
      <c r="J53" s="7">
        <f>+Tabla1[[#This Row],[Retail Price]]*Tabla1[[#This Row],[Downloads]]</f>
        <v>5</v>
      </c>
      <c r="K53" s="9">
        <v>1.8518250999999999</v>
      </c>
      <c r="L53" s="8">
        <v>0.25</v>
      </c>
      <c r="M53" s="6"/>
      <c r="N53" s="9">
        <f>+Tabla1[[#This Row],[USD Revenue]]*Tabla1[[#This Row],[Rev Share %]]</f>
        <v>0.46295627499999997</v>
      </c>
      <c r="O53" s="10" t="s">
        <v>440</v>
      </c>
      <c r="P53" s="10" t="s">
        <v>205</v>
      </c>
      <c r="Q53" s="10" t="s">
        <v>455</v>
      </c>
    </row>
    <row r="54" spans="1:17" x14ac:dyDescent="0.25">
      <c r="A54">
        <v>9347</v>
      </c>
      <c r="B54" t="s">
        <v>47</v>
      </c>
      <c r="C54" t="s">
        <v>17</v>
      </c>
      <c r="D54" s="5"/>
      <c r="E54" s="5"/>
      <c r="F54" s="5"/>
      <c r="G54">
        <v>5</v>
      </c>
      <c r="H54" t="s">
        <v>21</v>
      </c>
      <c r="I54">
        <v>1</v>
      </c>
      <c r="J54" s="7">
        <f>+Tabla1[[#This Row],[Retail Price]]*Tabla1[[#This Row],[Downloads]]</f>
        <v>5</v>
      </c>
      <c r="K54" s="9">
        <v>1.8518250999999999</v>
      </c>
      <c r="L54" s="8">
        <v>0.25</v>
      </c>
      <c r="M54" s="6"/>
      <c r="N54" s="9">
        <f>+Tabla1[[#This Row],[USD Revenue]]*Tabla1[[#This Row],[Rev Share %]]</f>
        <v>0.46295627499999997</v>
      </c>
      <c r="O54" s="10" t="s">
        <v>162</v>
      </c>
      <c r="P54" s="10" t="s">
        <v>150</v>
      </c>
      <c r="Q54" s="10" t="s">
        <v>341</v>
      </c>
    </row>
    <row r="55" spans="1:17" x14ac:dyDescent="0.25">
      <c r="A55">
        <v>1697</v>
      </c>
      <c r="B55" t="s">
        <v>51</v>
      </c>
      <c r="C55" t="s">
        <v>17</v>
      </c>
      <c r="D55" s="5"/>
      <c r="E55" s="5"/>
      <c r="F55" s="5"/>
      <c r="G55">
        <v>5</v>
      </c>
      <c r="H55" t="s">
        <v>21</v>
      </c>
      <c r="I55">
        <v>1</v>
      </c>
      <c r="J55" s="7">
        <f>+Tabla1[[#This Row],[Retail Price]]*Tabla1[[#This Row],[Downloads]]</f>
        <v>5</v>
      </c>
      <c r="K55" s="9">
        <v>1.8518250999999999</v>
      </c>
      <c r="L55" s="8">
        <v>0.25</v>
      </c>
      <c r="M55" s="6"/>
      <c r="N55" s="9">
        <f>+Tabla1[[#This Row],[USD Revenue]]*Tabla1[[#This Row],[Rev Share %]]</f>
        <v>0.46295627499999997</v>
      </c>
      <c r="O55" s="10" t="s">
        <v>170</v>
      </c>
      <c r="P55" s="10" t="s">
        <v>171</v>
      </c>
      <c r="Q55" s="10" t="s">
        <v>346</v>
      </c>
    </row>
    <row r="56" spans="1:17" x14ac:dyDescent="0.25">
      <c r="A56">
        <v>27716</v>
      </c>
      <c r="B56" t="s">
        <v>580</v>
      </c>
      <c r="C56" t="s">
        <v>17</v>
      </c>
      <c r="D56" s="5"/>
      <c r="E56" s="5"/>
      <c r="F56" s="5"/>
      <c r="G56">
        <v>5</v>
      </c>
      <c r="H56" t="s">
        <v>21</v>
      </c>
      <c r="I56">
        <v>6</v>
      </c>
      <c r="J56" s="7">
        <f>+Tabla1[[#This Row],[Retail Price]]*Tabla1[[#This Row],[Downloads]]</f>
        <v>30</v>
      </c>
      <c r="K56" s="9">
        <v>11.110950599999999</v>
      </c>
      <c r="L56" s="8">
        <v>0.25</v>
      </c>
      <c r="M56" s="6"/>
      <c r="N56" s="9">
        <f>+Tabla1[[#This Row],[USD Revenue]]*Tabla1[[#This Row],[Rev Share %]]</f>
        <v>2.7777376499999997</v>
      </c>
      <c r="O56" s="10" t="s">
        <v>578</v>
      </c>
      <c r="P56" s="10">
        <v>54645258166</v>
      </c>
      <c r="Q56" s="10" t="s">
        <v>363</v>
      </c>
    </row>
    <row r="57" spans="1:17" x14ac:dyDescent="0.25">
      <c r="A57">
        <v>3305</v>
      </c>
      <c r="B57" t="s">
        <v>55</v>
      </c>
      <c r="C57" t="s">
        <v>17</v>
      </c>
      <c r="D57" s="5"/>
      <c r="E57" s="5"/>
      <c r="F57" s="5"/>
      <c r="G57">
        <v>5</v>
      </c>
      <c r="H57" t="s">
        <v>21</v>
      </c>
      <c r="I57">
        <v>1</v>
      </c>
      <c r="J57" s="7">
        <f>+Tabla1[[#This Row],[Retail Price]]*Tabla1[[#This Row],[Downloads]]</f>
        <v>5</v>
      </c>
      <c r="K57" s="9">
        <v>1.8518250999999999</v>
      </c>
      <c r="L57" s="8">
        <v>0.25</v>
      </c>
      <c r="M57" s="6"/>
      <c r="N57" s="9">
        <f>+Tabla1[[#This Row],[USD Revenue]]*Tabla1[[#This Row],[Rev Share %]]</f>
        <v>0.46295627499999997</v>
      </c>
      <c r="O57" s="10" t="s">
        <v>178</v>
      </c>
      <c r="P57" s="10">
        <v>54645208260</v>
      </c>
      <c r="Q57" s="10" t="s">
        <v>352</v>
      </c>
    </row>
    <row r="58" spans="1:17" x14ac:dyDescent="0.25">
      <c r="A58">
        <v>24500</v>
      </c>
      <c r="B58" t="s">
        <v>549</v>
      </c>
      <c r="C58" t="s">
        <v>17</v>
      </c>
      <c r="D58" s="5"/>
      <c r="E58" s="5"/>
      <c r="F58" s="5"/>
      <c r="G58">
        <v>5</v>
      </c>
      <c r="H58" t="s">
        <v>21</v>
      </c>
      <c r="I58">
        <v>5</v>
      </c>
      <c r="J58" s="7">
        <f>+Tabla1[[#This Row],[Retail Price]]*Tabla1[[#This Row],[Downloads]]</f>
        <v>25</v>
      </c>
      <c r="K58" s="9">
        <v>9.2591254999999997</v>
      </c>
      <c r="L58" s="8">
        <v>0.25</v>
      </c>
      <c r="M58" s="6"/>
      <c r="N58" s="9">
        <f>+Tabla1[[#This Row],[USD Revenue]]*Tabla1[[#This Row],[Rev Share %]]</f>
        <v>2.3147813749999999</v>
      </c>
      <c r="O58" s="10"/>
      <c r="P58" s="10"/>
      <c r="Q58" s="10" t="s">
        <v>543</v>
      </c>
    </row>
    <row r="59" spans="1:17" x14ac:dyDescent="0.25">
      <c r="A59">
        <v>9315</v>
      </c>
      <c r="B59" t="s">
        <v>37</v>
      </c>
      <c r="C59" t="s">
        <v>131</v>
      </c>
      <c r="D59" s="5"/>
      <c r="E59" s="5"/>
      <c r="F59" s="5"/>
      <c r="G59">
        <v>5</v>
      </c>
      <c r="H59" t="s">
        <v>21</v>
      </c>
      <c r="I59">
        <v>1</v>
      </c>
      <c r="J59" s="7">
        <f>+Tabla1[[#This Row],[Retail Price]]*Tabla1[[#This Row],[Downloads]]</f>
        <v>5</v>
      </c>
      <c r="K59" s="9">
        <v>1.8518250999999999</v>
      </c>
      <c r="L59" s="8">
        <v>0.25</v>
      </c>
      <c r="M59" s="6"/>
      <c r="N59" s="9">
        <f>+Tabla1[[#This Row],[USD Revenue]]*Tabla1[[#This Row],[Rev Share %]]</f>
        <v>0.46295627499999997</v>
      </c>
      <c r="O59" s="10" t="s">
        <v>147</v>
      </c>
      <c r="P59" s="10" t="s">
        <v>148</v>
      </c>
      <c r="Q59" s="10" t="s">
        <v>330</v>
      </c>
    </row>
    <row r="60" spans="1:17" x14ac:dyDescent="0.25">
      <c r="A60">
        <v>35208</v>
      </c>
      <c r="B60" t="s">
        <v>42</v>
      </c>
      <c r="C60" t="s">
        <v>132</v>
      </c>
      <c r="D60" s="5"/>
      <c r="E60" s="5"/>
      <c r="F60" s="5"/>
      <c r="G60">
        <v>5</v>
      </c>
      <c r="H60" t="s">
        <v>21</v>
      </c>
      <c r="I60">
        <v>3</v>
      </c>
      <c r="J60" s="7">
        <f>+Tabla1[[#This Row],[Retail Price]]*Tabla1[[#This Row],[Downloads]]</f>
        <v>15</v>
      </c>
      <c r="K60" s="9">
        <v>5.5554752999999995</v>
      </c>
      <c r="L60" s="8">
        <v>0.25</v>
      </c>
      <c r="M60" s="6"/>
      <c r="N60" s="9">
        <f>+Tabla1[[#This Row],[USD Revenue]]*Tabla1[[#This Row],[Rev Share %]]</f>
        <v>1.3888688249999999</v>
      </c>
      <c r="O60" s="10" t="s">
        <v>155</v>
      </c>
      <c r="P60" s="10" t="s">
        <v>156</v>
      </c>
      <c r="Q60" s="10" t="s">
        <v>336</v>
      </c>
    </row>
    <row r="61" spans="1:17" x14ac:dyDescent="0.25">
      <c r="A61">
        <v>3295</v>
      </c>
      <c r="B61" t="s">
        <v>403</v>
      </c>
      <c r="C61" t="s">
        <v>132</v>
      </c>
      <c r="D61" s="5"/>
      <c r="E61" s="5"/>
      <c r="F61" s="5"/>
      <c r="G61">
        <v>5</v>
      </c>
      <c r="H61" t="s">
        <v>21</v>
      </c>
      <c r="I61">
        <v>1</v>
      </c>
      <c r="J61" s="7">
        <f>+Tabla1[[#This Row],[Retail Price]]*Tabla1[[#This Row],[Downloads]]</f>
        <v>5</v>
      </c>
      <c r="K61" s="9">
        <v>1.8518250999999999</v>
      </c>
      <c r="L61" s="8">
        <v>0.25</v>
      </c>
      <c r="M61" s="6"/>
      <c r="N61" s="9">
        <f>+Tabla1[[#This Row],[USD Revenue]]*Tabla1[[#This Row],[Rev Share %]]</f>
        <v>0.46295627499999997</v>
      </c>
      <c r="O61" s="10" t="s">
        <v>412</v>
      </c>
      <c r="P61" s="10" t="s">
        <v>413</v>
      </c>
      <c r="Q61" s="10" t="s">
        <v>351</v>
      </c>
    </row>
    <row r="62" spans="1:17" x14ac:dyDescent="0.25">
      <c r="A62">
        <v>27338</v>
      </c>
      <c r="B62" t="s">
        <v>594</v>
      </c>
      <c r="C62" t="s">
        <v>132</v>
      </c>
      <c r="D62" s="5"/>
      <c r="E62" s="5"/>
      <c r="F62" s="5"/>
      <c r="G62">
        <v>5</v>
      </c>
      <c r="H62" t="s">
        <v>21</v>
      </c>
      <c r="I62">
        <v>1</v>
      </c>
      <c r="J62" s="7">
        <f>+Tabla1[[#This Row],[Retail Price]]*Tabla1[[#This Row],[Downloads]]</f>
        <v>5</v>
      </c>
      <c r="K62" s="9">
        <v>1.8518250999999999</v>
      </c>
      <c r="L62" s="8">
        <v>0.25</v>
      </c>
      <c r="M62" s="6"/>
      <c r="N62" s="9">
        <f>+Tabla1[[#This Row],[USD Revenue]]*Tabla1[[#This Row],[Rev Share %]]</f>
        <v>0.46295627499999997</v>
      </c>
      <c r="O62" s="10"/>
      <c r="P62" s="10"/>
      <c r="Q62" s="10" t="s">
        <v>590</v>
      </c>
    </row>
    <row r="63" spans="1:17" x14ac:dyDescent="0.25">
      <c r="A63">
        <v>8779</v>
      </c>
      <c r="B63" t="s">
        <v>494</v>
      </c>
      <c r="C63" t="s">
        <v>132</v>
      </c>
      <c r="D63" s="5"/>
      <c r="E63" s="5"/>
      <c r="F63" s="5"/>
      <c r="G63">
        <v>5</v>
      </c>
      <c r="H63" t="s">
        <v>21</v>
      </c>
      <c r="I63">
        <v>2</v>
      </c>
      <c r="J63" s="7">
        <f>+Tabla1[[#This Row],[Retail Price]]*Tabla1[[#This Row],[Downloads]]</f>
        <v>10</v>
      </c>
      <c r="K63" s="9">
        <v>3.7036501999999998</v>
      </c>
      <c r="L63" s="8">
        <v>0.25</v>
      </c>
      <c r="M63" s="6"/>
      <c r="N63" s="9">
        <f>+Tabla1[[#This Row],[USD Revenue]]*Tabla1[[#This Row],[Rev Share %]]</f>
        <v>0.92591254999999995</v>
      </c>
      <c r="O63" s="10" t="s">
        <v>502</v>
      </c>
      <c r="P63" s="10" t="s">
        <v>143</v>
      </c>
      <c r="Q63" s="10" t="s">
        <v>357</v>
      </c>
    </row>
    <row r="64" spans="1:17" x14ac:dyDescent="0.25">
      <c r="A64">
        <v>3469</v>
      </c>
      <c r="B64" t="s">
        <v>405</v>
      </c>
      <c r="C64" t="s">
        <v>132</v>
      </c>
      <c r="D64" s="5"/>
      <c r="E64" s="5"/>
      <c r="F64" s="5"/>
      <c r="G64">
        <v>5</v>
      </c>
      <c r="H64" t="s">
        <v>21</v>
      </c>
      <c r="I64">
        <v>1</v>
      </c>
      <c r="J64" s="7">
        <f>+Tabla1[[#This Row],[Retail Price]]*Tabla1[[#This Row],[Downloads]]</f>
        <v>5</v>
      </c>
      <c r="K64" s="9">
        <v>1.8518250999999999</v>
      </c>
      <c r="L64" s="8">
        <v>0.25</v>
      </c>
      <c r="M64" s="6"/>
      <c r="N64" s="9">
        <f>+Tabla1[[#This Row],[USD Revenue]]*Tabla1[[#This Row],[Rev Share %]]</f>
        <v>0.46295627499999997</v>
      </c>
      <c r="O64" s="10" t="s">
        <v>415</v>
      </c>
      <c r="P64" s="10" t="s">
        <v>416</v>
      </c>
      <c r="Q64" s="10" t="s">
        <v>426</v>
      </c>
    </row>
    <row r="65" spans="1:17" x14ac:dyDescent="0.25">
      <c r="A65">
        <v>26646</v>
      </c>
      <c r="B65" t="s">
        <v>430</v>
      </c>
      <c r="C65" t="s">
        <v>132</v>
      </c>
      <c r="D65" s="5"/>
      <c r="E65" s="5"/>
      <c r="F65" s="5"/>
      <c r="G65">
        <v>5</v>
      </c>
      <c r="H65" t="s">
        <v>21</v>
      </c>
      <c r="I65">
        <v>1</v>
      </c>
      <c r="J65" s="7">
        <f>+Tabla1[[#This Row],[Retail Price]]*Tabla1[[#This Row],[Downloads]]</f>
        <v>5</v>
      </c>
      <c r="K65" s="9">
        <v>1.8518250999999999</v>
      </c>
      <c r="L65" s="8">
        <v>0.25</v>
      </c>
      <c r="M65" s="6"/>
      <c r="N65" s="9">
        <f>+Tabla1[[#This Row],[USD Revenue]]*Tabla1[[#This Row],[Rev Share %]]</f>
        <v>0.46295627499999997</v>
      </c>
      <c r="O65" s="10" t="s">
        <v>441</v>
      </c>
      <c r="P65" s="10" t="s">
        <v>181</v>
      </c>
      <c r="Q65" s="10" t="s">
        <v>355</v>
      </c>
    </row>
    <row r="66" spans="1:17" x14ac:dyDescent="0.25">
      <c r="A66">
        <v>29262</v>
      </c>
      <c r="B66" t="s">
        <v>33</v>
      </c>
      <c r="C66" t="s">
        <v>132</v>
      </c>
      <c r="D66" s="5"/>
      <c r="E66" s="5"/>
      <c r="F66" s="5"/>
      <c r="G66">
        <v>5</v>
      </c>
      <c r="H66" t="s">
        <v>21</v>
      </c>
      <c r="I66">
        <v>1</v>
      </c>
      <c r="J66" s="7">
        <f>+Tabla1[[#This Row],[Retail Price]]*Tabla1[[#This Row],[Downloads]]</f>
        <v>5</v>
      </c>
      <c r="K66" s="9">
        <v>1.8518250999999999</v>
      </c>
      <c r="L66" s="8">
        <v>0.25</v>
      </c>
      <c r="M66" s="6"/>
      <c r="N66" s="9">
        <f>+Tabla1[[#This Row],[USD Revenue]]*Tabla1[[#This Row],[Rev Share %]]</f>
        <v>0.46295627499999997</v>
      </c>
      <c r="O66" s="10" t="s">
        <v>138</v>
      </c>
      <c r="P66" s="10" t="s">
        <v>139</v>
      </c>
      <c r="Q66" s="10" t="s">
        <v>326</v>
      </c>
    </row>
    <row r="67" spans="1:17" x14ac:dyDescent="0.25">
      <c r="A67">
        <v>36962</v>
      </c>
      <c r="B67" t="s">
        <v>44</v>
      </c>
      <c r="C67" t="s">
        <v>132</v>
      </c>
      <c r="D67" s="5"/>
      <c r="E67" s="5"/>
      <c r="F67" s="5"/>
      <c r="G67">
        <v>5</v>
      </c>
      <c r="H67" t="s">
        <v>21</v>
      </c>
      <c r="I67">
        <v>3</v>
      </c>
      <c r="J67" s="7">
        <f>+Tabla1[[#This Row],[Retail Price]]*Tabla1[[#This Row],[Downloads]]</f>
        <v>15</v>
      </c>
      <c r="K67" s="9">
        <v>5.5554752999999995</v>
      </c>
      <c r="L67" s="8">
        <v>0.25</v>
      </c>
      <c r="M67" s="6"/>
      <c r="N67" s="9">
        <f>+Tabla1[[#This Row],[USD Revenue]]*Tabla1[[#This Row],[Rev Share %]]</f>
        <v>1.3888688249999999</v>
      </c>
      <c r="O67" s="10"/>
      <c r="P67" s="10"/>
      <c r="Q67" s="10" t="s">
        <v>338</v>
      </c>
    </row>
    <row r="68" spans="1:17" x14ac:dyDescent="0.25">
      <c r="A68">
        <v>35008</v>
      </c>
      <c r="B68" t="s">
        <v>59</v>
      </c>
      <c r="C68" t="s">
        <v>132</v>
      </c>
      <c r="D68" s="5"/>
      <c r="E68" s="5"/>
      <c r="F68" s="5"/>
      <c r="G68">
        <v>5</v>
      </c>
      <c r="H68" t="s">
        <v>21</v>
      </c>
      <c r="I68">
        <v>1</v>
      </c>
      <c r="J68" s="7">
        <f>+Tabla1[[#This Row],[Retail Price]]*Tabla1[[#This Row],[Downloads]]</f>
        <v>5</v>
      </c>
      <c r="K68" s="9">
        <v>1.8518250999999999</v>
      </c>
      <c r="L68" s="8">
        <v>0.25</v>
      </c>
      <c r="M68" s="6"/>
      <c r="N68" s="9">
        <f>+Tabla1[[#This Row],[USD Revenue]]*Tabla1[[#This Row],[Rev Share %]]</f>
        <v>0.46295627499999997</v>
      </c>
      <c r="O68" s="10"/>
      <c r="P68" s="10"/>
      <c r="Q68" s="10" t="s">
        <v>360</v>
      </c>
    </row>
    <row r="69" spans="1:17" x14ac:dyDescent="0.25">
      <c r="A69">
        <v>25166</v>
      </c>
      <c r="B69" t="s">
        <v>100</v>
      </c>
      <c r="C69" t="s">
        <v>132</v>
      </c>
      <c r="D69" s="5"/>
      <c r="E69" s="5"/>
      <c r="F69" s="5"/>
      <c r="G69">
        <v>5</v>
      </c>
      <c r="H69" t="s">
        <v>21</v>
      </c>
      <c r="I69">
        <v>1</v>
      </c>
      <c r="J69" s="7">
        <f>+Tabla1[[#This Row],[Retail Price]]*Tabla1[[#This Row],[Downloads]]</f>
        <v>5</v>
      </c>
      <c r="K69" s="9">
        <v>1.8518250999999999</v>
      </c>
      <c r="L69" s="8">
        <v>0.25</v>
      </c>
      <c r="M69" s="6"/>
      <c r="N69" s="9">
        <f>+Tabla1[[#This Row],[USD Revenue]]*Tabla1[[#This Row],[Rev Share %]]</f>
        <v>0.46295627499999997</v>
      </c>
      <c r="O69" s="10" t="s">
        <v>265</v>
      </c>
      <c r="P69" s="10" t="s">
        <v>266</v>
      </c>
      <c r="Q69" s="10" t="s">
        <v>356</v>
      </c>
    </row>
    <row r="70" spans="1:17" x14ac:dyDescent="0.25">
      <c r="A70">
        <v>3279</v>
      </c>
      <c r="B70" t="s">
        <v>45</v>
      </c>
      <c r="C70" t="s">
        <v>132</v>
      </c>
      <c r="D70" s="5"/>
      <c r="E70" s="5"/>
      <c r="F70" s="5"/>
      <c r="G70">
        <v>5</v>
      </c>
      <c r="H70" t="s">
        <v>21</v>
      </c>
      <c r="I70">
        <v>4</v>
      </c>
      <c r="J70" s="7">
        <f>+Tabla1[[#This Row],[Retail Price]]*Tabla1[[#This Row],[Downloads]]</f>
        <v>20</v>
      </c>
      <c r="K70" s="9">
        <v>7.4073003999999996</v>
      </c>
      <c r="L70" s="8">
        <v>0.25</v>
      </c>
      <c r="M70" s="6"/>
      <c r="N70" s="9">
        <f>+Tabla1[[#This Row],[USD Revenue]]*Tabla1[[#This Row],[Rev Share %]]</f>
        <v>1.8518250999999999</v>
      </c>
      <c r="O70" s="10" t="s">
        <v>159</v>
      </c>
      <c r="P70" s="10" t="s">
        <v>156</v>
      </c>
      <c r="Q70" s="10" t="s">
        <v>339</v>
      </c>
    </row>
    <row r="71" spans="1:17" x14ac:dyDescent="0.25">
      <c r="A71">
        <v>24500</v>
      </c>
      <c r="B71" t="s">
        <v>549</v>
      </c>
      <c r="C71" t="s">
        <v>132</v>
      </c>
      <c r="D71" s="5"/>
      <c r="E71" s="5"/>
      <c r="F71" s="5"/>
      <c r="G71">
        <v>5</v>
      </c>
      <c r="H71" t="s">
        <v>21</v>
      </c>
      <c r="I71">
        <v>1</v>
      </c>
      <c r="J71" s="7">
        <f>+Tabla1[[#This Row],[Retail Price]]*Tabla1[[#This Row],[Downloads]]</f>
        <v>5</v>
      </c>
      <c r="K71" s="9">
        <v>1.8518250999999999</v>
      </c>
      <c r="L71" s="8">
        <v>0.25</v>
      </c>
      <c r="M71" s="6"/>
      <c r="N71" s="9">
        <f>+Tabla1[[#This Row],[USD Revenue]]*Tabla1[[#This Row],[Rev Share %]]</f>
        <v>0.46295627499999997</v>
      </c>
      <c r="O71" s="10"/>
      <c r="P71" s="10"/>
      <c r="Q71" s="10" t="s">
        <v>543</v>
      </c>
    </row>
    <row r="72" spans="1:17" x14ac:dyDescent="0.25">
      <c r="A72">
        <v>1515</v>
      </c>
      <c r="B72" t="s">
        <v>53</v>
      </c>
      <c r="C72" t="s">
        <v>132</v>
      </c>
      <c r="D72" s="5"/>
      <c r="E72" s="5"/>
      <c r="F72" s="5"/>
      <c r="G72">
        <v>5</v>
      </c>
      <c r="H72" t="s">
        <v>21</v>
      </c>
      <c r="I72">
        <v>2</v>
      </c>
      <c r="J72" s="7">
        <f>+Tabla1[[#This Row],[Retail Price]]*Tabla1[[#This Row],[Downloads]]</f>
        <v>10</v>
      </c>
      <c r="K72" s="9">
        <v>3.7036501999999998</v>
      </c>
      <c r="L72" s="8">
        <v>0.25</v>
      </c>
      <c r="M72" s="6"/>
      <c r="N72" s="9">
        <f>+Tabla1[[#This Row],[USD Revenue]]*Tabla1[[#This Row],[Rev Share %]]</f>
        <v>0.92591254999999995</v>
      </c>
      <c r="O72" s="10" t="s">
        <v>173</v>
      </c>
      <c r="P72" s="10" t="s">
        <v>174</v>
      </c>
      <c r="Q72" s="10" t="s">
        <v>348</v>
      </c>
    </row>
    <row r="73" spans="1:17" x14ac:dyDescent="0.25">
      <c r="A73">
        <v>9353</v>
      </c>
      <c r="B73" t="s">
        <v>404</v>
      </c>
      <c r="C73" t="s">
        <v>132</v>
      </c>
      <c r="D73" s="5"/>
      <c r="E73" s="5"/>
      <c r="F73" s="5"/>
      <c r="G73">
        <v>5</v>
      </c>
      <c r="H73" t="s">
        <v>21</v>
      </c>
      <c r="I73">
        <v>1</v>
      </c>
      <c r="J73" s="7">
        <f>+Tabla1[[#This Row],[Retail Price]]*Tabla1[[#This Row],[Downloads]]</f>
        <v>5</v>
      </c>
      <c r="K73" s="9">
        <v>1.8518250999999999</v>
      </c>
      <c r="L73" s="8">
        <v>0.25</v>
      </c>
      <c r="M73" s="6"/>
      <c r="N73" s="9">
        <f>+Tabla1[[#This Row],[USD Revenue]]*Tabla1[[#This Row],[Rev Share %]]</f>
        <v>0.46295627499999997</v>
      </c>
      <c r="O73" s="10" t="s">
        <v>414</v>
      </c>
      <c r="P73" s="10" t="s">
        <v>150</v>
      </c>
      <c r="Q73" s="10" t="s">
        <v>341</v>
      </c>
    </row>
    <row r="74" spans="1:17" x14ac:dyDescent="0.25">
      <c r="A74">
        <v>27766</v>
      </c>
      <c r="B74" t="s">
        <v>467</v>
      </c>
      <c r="C74" t="s">
        <v>132</v>
      </c>
      <c r="D74" s="5"/>
      <c r="E74" s="5"/>
      <c r="F74" s="5"/>
      <c r="G74">
        <v>5</v>
      </c>
      <c r="H74" t="s">
        <v>21</v>
      </c>
      <c r="I74">
        <v>2</v>
      </c>
      <c r="J74" s="7">
        <f>+Tabla1[[#This Row],[Retail Price]]*Tabla1[[#This Row],[Downloads]]</f>
        <v>10</v>
      </c>
      <c r="K74" s="9">
        <v>3.7036501999999998</v>
      </c>
      <c r="L74" s="8">
        <v>0.25</v>
      </c>
      <c r="M74" s="6"/>
      <c r="N74" s="9">
        <f>+Tabla1[[#This Row],[USD Revenue]]*Tabla1[[#This Row],[Rev Share %]]</f>
        <v>0.92591254999999995</v>
      </c>
      <c r="O74" s="10"/>
      <c r="P74" s="10" t="s">
        <v>471</v>
      </c>
      <c r="Q74" s="10" t="s">
        <v>425</v>
      </c>
    </row>
    <row r="75" spans="1:17" x14ac:dyDescent="0.25">
      <c r="A75">
        <v>8929</v>
      </c>
      <c r="B75" t="s">
        <v>595</v>
      </c>
      <c r="C75" t="s">
        <v>132</v>
      </c>
      <c r="D75" s="5"/>
      <c r="E75" s="5"/>
      <c r="F75" s="5"/>
      <c r="G75">
        <v>5</v>
      </c>
      <c r="H75" t="s">
        <v>21</v>
      </c>
      <c r="I75">
        <v>1</v>
      </c>
      <c r="J75" s="7">
        <f>+Tabla1[[#This Row],[Retail Price]]*Tabla1[[#This Row],[Downloads]]</f>
        <v>5</v>
      </c>
      <c r="K75" s="9">
        <v>1.8518250999999999</v>
      </c>
      <c r="L75" s="8">
        <v>0.25</v>
      </c>
      <c r="M75" s="6"/>
      <c r="N75" s="9">
        <f>+Tabla1[[#This Row],[USD Revenue]]*Tabla1[[#This Row],[Rev Share %]]</f>
        <v>0.46295627499999997</v>
      </c>
      <c r="O75" s="10" t="s">
        <v>584</v>
      </c>
      <c r="P75" s="10" t="s">
        <v>469</v>
      </c>
      <c r="Q75" s="10" t="s">
        <v>425</v>
      </c>
    </row>
    <row r="76" spans="1:17" x14ac:dyDescent="0.25">
      <c r="A76">
        <v>24984</v>
      </c>
      <c r="B76" t="s">
        <v>530</v>
      </c>
      <c r="C76" t="s">
        <v>132</v>
      </c>
      <c r="D76" s="5"/>
      <c r="E76" s="5"/>
      <c r="F76" s="5"/>
      <c r="G76">
        <v>5</v>
      </c>
      <c r="H76" t="s">
        <v>21</v>
      </c>
      <c r="I76">
        <v>4</v>
      </c>
      <c r="J76" s="7">
        <f>+Tabla1[[#This Row],[Retail Price]]*Tabla1[[#This Row],[Downloads]]</f>
        <v>20</v>
      </c>
      <c r="K76" s="9">
        <v>7.4073003999999996</v>
      </c>
      <c r="L76" s="8">
        <v>0.25</v>
      </c>
      <c r="M76" s="6"/>
      <c r="N76" s="9">
        <f>+Tabla1[[#This Row],[USD Revenue]]*Tabla1[[#This Row],[Rev Share %]]</f>
        <v>1.8518250999999999</v>
      </c>
      <c r="O76" s="10" t="s">
        <v>538</v>
      </c>
      <c r="P76" s="10" t="s">
        <v>213</v>
      </c>
      <c r="Q76" s="10" t="s">
        <v>545</v>
      </c>
    </row>
    <row r="77" spans="1:17" x14ac:dyDescent="0.25">
      <c r="A77">
        <v>8397</v>
      </c>
      <c r="B77" t="s">
        <v>577</v>
      </c>
      <c r="C77" t="s">
        <v>132</v>
      </c>
      <c r="D77" s="5"/>
      <c r="E77" s="5"/>
      <c r="F77" s="5"/>
      <c r="G77">
        <v>5</v>
      </c>
      <c r="H77" t="s">
        <v>21</v>
      </c>
      <c r="I77">
        <v>1</v>
      </c>
      <c r="J77" s="7">
        <f>+Tabla1[[#This Row],[Retail Price]]*Tabla1[[#This Row],[Downloads]]</f>
        <v>5</v>
      </c>
      <c r="K77" s="9">
        <v>1.8518250999999999</v>
      </c>
      <c r="L77" s="8">
        <v>0.25</v>
      </c>
      <c r="M77" s="6"/>
      <c r="N77" s="9">
        <f>+Tabla1[[#This Row],[USD Revenue]]*Tabla1[[#This Row],[Rev Share %]]</f>
        <v>0.46295627499999997</v>
      </c>
      <c r="O77" s="10" t="s">
        <v>579</v>
      </c>
      <c r="P77" s="10" t="s">
        <v>234</v>
      </c>
      <c r="Q77" s="10" t="s">
        <v>372</v>
      </c>
    </row>
    <row r="78" spans="1:17" x14ac:dyDescent="0.25">
      <c r="A78">
        <v>29612</v>
      </c>
      <c r="B78" t="s">
        <v>570</v>
      </c>
      <c r="C78" t="s">
        <v>132</v>
      </c>
      <c r="D78" s="5"/>
      <c r="E78" s="5"/>
      <c r="F78" s="5"/>
      <c r="G78">
        <v>5</v>
      </c>
      <c r="H78" t="s">
        <v>21</v>
      </c>
      <c r="I78">
        <v>1</v>
      </c>
      <c r="J78" s="7">
        <f>+Tabla1[[#This Row],[Retail Price]]*Tabla1[[#This Row],[Downloads]]</f>
        <v>5</v>
      </c>
      <c r="K78" s="9">
        <v>1.8518250999999999</v>
      </c>
      <c r="L78" s="8">
        <v>0.25</v>
      </c>
      <c r="M78" s="6"/>
      <c r="N78" s="9">
        <f>+Tabla1[[#This Row],[USD Revenue]]*Tabla1[[#This Row],[Rev Share %]]</f>
        <v>0.46295627499999997</v>
      </c>
      <c r="O78" s="10"/>
      <c r="P78" s="10"/>
      <c r="Q78" s="10" t="s">
        <v>347</v>
      </c>
    </row>
    <row r="79" spans="1:17" x14ac:dyDescent="0.25">
      <c r="A79">
        <v>36054</v>
      </c>
      <c r="B79" t="s">
        <v>408</v>
      </c>
      <c r="C79" t="s">
        <v>132</v>
      </c>
      <c r="D79" s="5"/>
      <c r="E79" s="5"/>
      <c r="F79" s="5"/>
      <c r="G79">
        <v>5</v>
      </c>
      <c r="H79" t="s">
        <v>21</v>
      </c>
      <c r="I79">
        <v>2</v>
      </c>
      <c r="J79" s="7">
        <f>+Tabla1[[#This Row],[Retail Price]]*Tabla1[[#This Row],[Downloads]]</f>
        <v>10</v>
      </c>
      <c r="K79" s="9">
        <v>3.7036501999999998</v>
      </c>
      <c r="L79" s="8">
        <v>0.25</v>
      </c>
      <c r="M79" s="6"/>
      <c r="N79" s="9">
        <f>+Tabla1[[#This Row],[USD Revenue]]*Tabla1[[#This Row],[Rev Share %]]</f>
        <v>0.92591254999999995</v>
      </c>
      <c r="O79" s="10" t="s">
        <v>422</v>
      </c>
      <c r="P79" s="10" t="s">
        <v>187</v>
      </c>
      <c r="Q79" s="10" t="s">
        <v>349</v>
      </c>
    </row>
    <row r="80" spans="1:17" x14ac:dyDescent="0.25">
      <c r="A80">
        <v>33388</v>
      </c>
      <c r="B80" t="s">
        <v>552</v>
      </c>
      <c r="C80" t="s">
        <v>132</v>
      </c>
      <c r="D80" s="5"/>
      <c r="E80" s="5"/>
      <c r="F80" s="5"/>
      <c r="G80">
        <v>5</v>
      </c>
      <c r="H80" t="s">
        <v>21</v>
      </c>
      <c r="I80">
        <v>1</v>
      </c>
      <c r="J80" s="7">
        <f>+Tabla1[[#This Row],[Retail Price]]*Tabla1[[#This Row],[Downloads]]</f>
        <v>5</v>
      </c>
      <c r="K80" s="9">
        <v>1.8518250999999999</v>
      </c>
      <c r="L80" s="8">
        <v>0.25</v>
      </c>
      <c r="M80" s="6"/>
      <c r="N80" s="9">
        <f>+Tabla1[[#This Row],[USD Revenue]]*Tabla1[[#This Row],[Rev Share %]]</f>
        <v>0.46295627499999997</v>
      </c>
      <c r="O80" s="10" t="s">
        <v>558</v>
      </c>
      <c r="P80" s="10" t="s">
        <v>559</v>
      </c>
      <c r="Q80" s="10" t="s">
        <v>368</v>
      </c>
    </row>
    <row r="81" spans="1:17" x14ac:dyDescent="0.25">
      <c r="A81">
        <v>29256</v>
      </c>
      <c r="B81" t="s">
        <v>466</v>
      </c>
      <c r="C81" t="s">
        <v>132</v>
      </c>
      <c r="D81" s="5"/>
      <c r="E81" s="5"/>
      <c r="F81" s="5"/>
      <c r="G81">
        <v>5</v>
      </c>
      <c r="H81" t="s">
        <v>21</v>
      </c>
      <c r="I81">
        <v>1</v>
      </c>
      <c r="J81" s="7">
        <f>+Tabla1[[#This Row],[Retail Price]]*Tabla1[[#This Row],[Downloads]]</f>
        <v>5</v>
      </c>
      <c r="K81" s="9">
        <v>1.8518250999999999</v>
      </c>
      <c r="L81" s="8">
        <v>0.25</v>
      </c>
      <c r="M81" s="6"/>
      <c r="N81" s="9">
        <f>+Tabla1[[#This Row],[USD Revenue]]*Tabla1[[#This Row],[Rev Share %]]</f>
        <v>0.46295627499999997</v>
      </c>
      <c r="O81" s="10" t="s">
        <v>470</v>
      </c>
      <c r="P81" s="10" t="s">
        <v>183</v>
      </c>
      <c r="Q81" s="10" t="s">
        <v>326</v>
      </c>
    </row>
    <row r="82" spans="1:17" x14ac:dyDescent="0.25">
      <c r="A82">
        <v>35394</v>
      </c>
      <c r="B82" t="s">
        <v>43</v>
      </c>
      <c r="C82" t="s">
        <v>132</v>
      </c>
      <c r="D82" s="5"/>
      <c r="E82" s="5"/>
      <c r="F82" s="5"/>
      <c r="G82">
        <v>5</v>
      </c>
      <c r="H82" t="s">
        <v>21</v>
      </c>
      <c r="I82">
        <v>3</v>
      </c>
      <c r="J82" s="7">
        <f>+Tabla1[[#This Row],[Retail Price]]*Tabla1[[#This Row],[Downloads]]</f>
        <v>15</v>
      </c>
      <c r="K82" s="9">
        <v>5.5554752999999995</v>
      </c>
      <c r="L82" s="8">
        <v>0.25</v>
      </c>
      <c r="M82" s="6"/>
      <c r="N82" s="9">
        <f>+Tabla1[[#This Row],[USD Revenue]]*Tabla1[[#This Row],[Rev Share %]]</f>
        <v>1.3888688249999999</v>
      </c>
      <c r="O82" s="10" t="s">
        <v>157</v>
      </c>
      <c r="P82" s="10" t="s">
        <v>158</v>
      </c>
      <c r="Q82" s="10" t="s">
        <v>337</v>
      </c>
    </row>
    <row r="83" spans="1:17" x14ac:dyDescent="0.25">
      <c r="A83">
        <v>1407</v>
      </c>
      <c r="B83" t="s">
        <v>563</v>
      </c>
      <c r="C83" t="s">
        <v>132</v>
      </c>
      <c r="D83" s="5"/>
      <c r="E83" s="5"/>
      <c r="F83" s="5"/>
      <c r="G83">
        <v>5</v>
      </c>
      <c r="H83" t="s">
        <v>21</v>
      </c>
      <c r="I83">
        <v>4</v>
      </c>
      <c r="J83" s="7">
        <f>+Tabla1[[#This Row],[Retail Price]]*Tabla1[[#This Row],[Downloads]]</f>
        <v>20</v>
      </c>
      <c r="K83" s="9">
        <v>7.4073003999999996</v>
      </c>
      <c r="L83" s="8">
        <v>0.25</v>
      </c>
      <c r="M83" s="6"/>
      <c r="N83" s="9">
        <f>+Tabla1[[#This Row],[USD Revenue]]*Tabla1[[#This Row],[Rev Share %]]</f>
        <v>1.8518250999999999</v>
      </c>
      <c r="O83" s="10" t="s">
        <v>555</v>
      </c>
      <c r="P83" s="10" t="s">
        <v>536</v>
      </c>
      <c r="Q83" s="10" t="s">
        <v>562</v>
      </c>
    </row>
    <row r="84" spans="1:17" x14ac:dyDescent="0.25">
      <c r="A84">
        <v>9317</v>
      </c>
      <c r="B84" t="s">
        <v>38</v>
      </c>
      <c r="C84" t="s">
        <v>132</v>
      </c>
      <c r="D84" s="5"/>
      <c r="E84" s="5"/>
      <c r="F84" s="5"/>
      <c r="G84">
        <v>5</v>
      </c>
      <c r="H84" t="s">
        <v>21</v>
      </c>
      <c r="I84">
        <v>1</v>
      </c>
      <c r="J84" s="7">
        <f>+Tabla1[[#This Row],[Retail Price]]*Tabla1[[#This Row],[Downloads]]</f>
        <v>5</v>
      </c>
      <c r="K84" s="9">
        <v>1.8518250999999999</v>
      </c>
      <c r="L84" s="8">
        <v>0.25</v>
      </c>
      <c r="M84" s="6"/>
      <c r="N84" s="9">
        <f>+Tabla1[[#This Row],[USD Revenue]]*Tabla1[[#This Row],[Rev Share %]]</f>
        <v>0.46295627499999997</v>
      </c>
      <c r="O84" s="10" t="s">
        <v>149</v>
      </c>
      <c r="P84" s="10" t="s">
        <v>150</v>
      </c>
      <c r="Q84" s="10" t="s">
        <v>331</v>
      </c>
    </row>
    <row r="85" spans="1:17" x14ac:dyDescent="0.25">
      <c r="A85">
        <v>27716</v>
      </c>
      <c r="B85" t="s">
        <v>580</v>
      </c>
      <c r="C85" t="s">
        <v>132</v>
      </c>
      <c r="D85" s="5"/>
      <c r="E85" s="5"/>
      <c r="F85" s="5"/>
      <c r="G85">
        <v>5</v>
      </c>
      <c r="H85" t="s">
        <v>21</v>
      </c>
      <c r="I85">
        <v>1</v>
      </c>
      <c r="J85" s="7">
        <f>+Tabla1[[#This Row],[Retail Price]]*Tabla1[[#This Row],[Downloads]]</f>
        <v>5</v>
      </c>
      <c r="K85" s="9">
        <v>1.8518250999999999</v>
      </c>
      <c r="L85" s="8">
        <v>0.25</v>
      </c>
      <c r="M85" s="6"/>
      <c r="N85" s="9">
        <f>+Tabla1[[#This Row],[USD Revenue]]*Tabla1[[#This Row],[Rev Share %]]</f>
        <v>0.46295627499999997</v>
      </c>
      <c r="O85" s="10" t="s">
        <v>578</v>
      </c>
      <c r="P85" s="10">
        <v>54645258166</v>
      </c>
      <c r="Q85" s="10" t="s">
        <v>363</v>
      </c>
    </row>
    <row r="86" spans="1:17" x14ac:dyDescent="0.25">
      <c r="A86">
        <v>3391</v>
      </c>
      <c r="B86" t="s">
        <v>34</v>
      </c>
      <c r="C86" t="s">
        <v>132</v>
      </c>
      <c r="D86" s="5"/>
      <c r="E86" s="5"/>
      <c r="F86" s="5"/>
      <c r="G86">
        <v>5</v>
      </c>
      <c r="H86" t="s">
        <v>21</v>
      </c>
      <c r="I86">
        <v>2</v>
      </c>
      <c r="J86" s="7">
        <f>+Tabla1[[#This Row],[Retail Price]]*Tabla1[[#This Row],[Downloads]]</f>
        <v>10</v>
      </c>
      <c r="K86" s="9">
        <v>3.7036501999999998</v>
      </c>
      <c r="L86" s="8">
        <v>0.25</v>
      </c>
      <c r="M86" s="6"/>
      <c r="N86" s="9">
        <f>+Tabla1[[#This Row],[USD Revenue]]*Tabla1[[#This Row],[Rev Share %]]</f>
        <v>0.92591254999999995</v>
      </c>
      <c r="O86" s="10" t="s">
        <v>140</v>
      </c>
      <c r="P86" s="10" t="s">
        <v>141</v>
      </c>
      <c r="Q86" s="10" t="s">
        <v>327</v>
      </c>
    </row>
    <row r="87" spans="1:17" x14ac:dyDescent="0.25">
      <c r="A87">
        <v>37646</v>
      </c>
      <c r="B87" t="s">
        <v>126</v>
      </c>
      <c r="C87" t="s">
        <v>132</v>
      </c>
      <c r="D87" s="5"/>
      <c r="E87" s="5"/>
      <c r="F87" s="5"/>
      <c r="G87">
        <v>5</v>
      </c>
      <c r="H87" t="s">
        <v>21</v>
      </c>
      <c r="I87">
        <v>1</v>
      </c>
      <c r="J87" s="7">
        <f>+Tabla1[[#This Row],[Retail Price]]*Tabla1[[#This Row],[Downloads]]</f>
        <v>5</v>
      </c>
      <c r="K87" s="9">
        <v>1.8518250999999999</v>
      </c>
      <c r="L87" s="8">
        <v>0.25</v>
      </c>
      <c r="M87" s="6"/>
      <c r="N87" s="9">
        <f>+Tabla1[[#This Row],[USD Revenue]]*Tabla1[[#This Row],[Rev Share %]]</f>
        <v>0.46295627499999997</v>
      </c>
      <c r="O87" s="10" t="s">
        <v>315</v>
      </c>
      <c r="P87" s="10" t="s">
        <v>174</v>
      </c>
      <c r="Q87" s="10" t="s">
        <v>399</v>
      </c>
    </row>
    <row r="88" spans="1:17" x14ac:dyDescent="0.25">
      <c r="A88">
        <v>3305</v>
      </c>
      <c r="B88" t="s">
        <v>55</v>
      </c>
      <c r="C88" t="s">
        <v>132</v>
      </c>
      <c r="D88" s="5"/>
      <c r="E88" s="5"/>
      <c r="F88" s="5"/>
      <c r="G88">
        <v>5</v>
      </c>
      <c r="H88" t="s">
        <v>21</v>
      </c>
      <c r="I88">
        <v>1</v>
      </c>
      <c r="J88" s="7">
        <f>+Tabla1[[#This Row],[Retail Price]]*Tabla1[[#This Row],[Downloads]]</f>
        <v>5</v>
      </c>
      <c r="K88" s="9">
        <v>1.8518250999999999</v>
      </c>
      <c r="L88" s="8">
        <v>0.25</v>
      </c>
      <c r="M88" s="6"/>
      <c r="N88" s="9">
        <f>+Tabla1[[#This Row],[USD Revenue]]*Tabla1[[#This Row],[Rev Share %]]</f>
        <v>0.46295627499999997</v>
      </c>
      <c r="O88" s="10" t="s">
        <v>178</v>
      </c>
      <c r="P88" s="10">
        <v>54645208260</v>
      </c>
      <c r="Q88" s="10" t="s">
        <v>352</v>
      </c>
    </row>
    <row r="89" spans="1:17" x14ac:dyDescent="0.25">
      <c r="A89">
        <v>11839</v>
      </c>
      <c r="B89" t="s">
        <v>407</v>
      </c>
      <c r="C89" t="s">
        <v>132</v>
      </c>
      <c r="D89" s="5"/>
      <c r="E89" s="5"/>
      <c r="F89" s="5"/>
      <c r="G89">
        <v>5</v>
      </c>
      <c r="H89" t="s">
        <v>21</v>
      </c>
      <c r="I89">
        <v>1</v>
      </c>
      <c r="J89" s="7">
        <f>+Tabla1[[#This Row],[Retail Price]]*Tabla1[[#This Row],[Downloads]]</f>
        <v>5</v>
      </c>
      <c r="K89" s="9">
        <v>1.8518250999999999</v>
      </c>
      <c r="L89" s="8">
        <v>0.25</v>
      </c>
      <c r="M89" s="6"/>
      <c r="N89" s="9">
        <f>+Tabla1[[#This Row],[USD Revenue]]*Tabla1[[#This Row],[Rev Share %]]</f>
        <v>0.46295627499999997</v>
      </c>
      <c r="O89" s="10" t="s">
        <v>419</v>
      </c>
      <c r="P89" s="10" t="s">
        <v>180</v>
      </c>
      <c r="Q89" s="10" t="s">
        <v>427</v>
      </c>
    </row>
    <row r="90" spans="1:17" x14ac:dyDescent="0.25">
      <c r="A90">
        <v>29686</v>
      </c>
      <c r="B90" t="s">
        <v>52</v>
      </c>
      <c r="C90" t="s">
        <v>132</v>
      </c>
      <c r="D90" s="5"/>
      <c r="E90" s="5"/>
      <c r="F90" s="5"/>
      <c r="G90">
        <v>5</v>
      </c>
      <c r="H90" t="s">
        <v>21</v>
      </c>
      <c r="I90">
        <v>1</v>
      </c>
      <c r="J90" s="7">
        <f>+Tabla1[[#This Row],[Retail Price]]*Tabla1[[#This Row],[Downloads]]</f>
        <v>5</v>
      </c>
      <c r="K90" s="9">
        <v>1.8518250999999999</v>
      </c>
      <c r="L90" s="8">
        <v>0.25</v>
      </c>
      <c r="M90" s="6"/>
      <c r="N90" s="9">
        <f>+Tabla1[[#This Row],[USD Revenue]]*Tabla1[[#This Row],[Rev Share %]]</f>
        <v>0.46295627499999997</v>
      </c>
      <c r="O90" s="10"/>
      <c r="P90" s="10" t="s">
        <v>172</v>
      </c>
      <c r="Q90" s="10" t="s">
        <v>347</v>
      </c>
    </row>
    <row r="91" spans="1:17" x14ac:dyDescent="0.25">
      <c r="A91">
        <v>35394</v>
      </c>
      <c r="B91" t="s">
        <v>43</v>
      </c>
      <c r="C91" t="s">
        <v>133</v>
      </c>
      <c r="D91" s="5"/>
      <c r="E91" s="5"/>
      <c r="F91" s="5"/>
      <c r="G91">
        <v>5</v>
      </c>
      <c r="H91" t="s">
        <v>21</v>
      </c>
      <c r="I91">
        <v>2</v>
      </c>
      <c r="J91" s="7">
        <f>+Tabla1[[#This Row],[Retail Price]]*Tabla1[[#This Row],[Downloads]]</f>
        <v>10</v>
      </c>
      <c r="K91" s="9">
        <v>3.7036501999999998</v>
      </c>
      <c r="L91" s="8">
        <v>0.25</v>
      </c>
      <c r="M91" s="6"/>
      <c r="N91" s="9">
        <f>+Tabla1[[#This Row],[USD Revenue]]*Tabla1[[#This Row],[Rev Share %]]</f>
        <v>0.92591254999999995</v>
      </c>
      <c r="O91" s="10" t="s">
        <v>157</v>
      </c>
      <c r="P91" s="10" t="s">
        <v>158</v>
      </c>
      <c r="Q91" s="10" t="s">
        <v>337</v>
      </c>
    </row>
    <row r="92" spans="1:17" x14ac:dyDescent="0.25">
      <c r="A92">
        <v>24500</v>
      </c>
      <c r="B92" t="s">
        <v>549</v>
      </c>
      <c r="C92" t="s">
        <v>133</v>
      </c>
      <c r="D92" s="5"/>
      <c r="E92" s="5"/>
      <c r="F92" s="5"/>
      <c r="G92">
        <v>5</v>
      </c>
      <c r="H92" t="s">
        <v>21</v>
      </c>
      <c r="I92">
        <v>2</v>
      </c>
      <c r="J92" s="7">
        <f>+Tabla1[[#This Row],[Retail Price]]*Tabla1[[#This Row],[Downloads]]</f>
        <v>10</v>
      </c>
      <c r="K92" s="9">
        <v>3.7036501999999998</v>
      </c>
      <c r="L92" s="8">
        <v>0.25</v>
      </c>
      <c r="M92" s="6"/>
      <c r="N92" s="9">
        <f>+Tabla1[[#This Row],[USD Revenue]]*Tabla1[[#This Row],[Rev Share %]]</f>
        <v>0.92591254999999995</v>
      </c>
      <c r="O92" s="10"/>
      <c r="P92" s="10"/>
      <c r="Q92" s="10" t="s">
        <v>543</v>
      </c>
    </row>
    <row r="93" spans="1:17" x14ac:dyDescent="0.25">
      <c r="A93">
        <v>37646</v>
      </c>
      <c r="B93" t="s">
        <v>126</v>
      </c>
      <c r="C93" t="s">
        <v>133</v>
      </c>
      <c r="D93" s="5"/>
      <c r="E93" s="5"/>
      <c r="F93" s="5"/>
      <c r="G93">
        <v>5</v>
      </c>
      <c r="H93" t="s">
        <v>21</v>
      </c>
      <c r="I93">
        <v>14</v>
      </c>
      <c r="J93" s="7">
        <f>+Tabla1[[#This Row],[Retail Price]]*Tabla1[[#This Row],[Downloads]]</f>
        <v>70</v>
      </c>
      <c r="K93" s="9">
        <v>25.9255514</v>
      </c>
      <c r="L93" s="8">
        <v>0.25</v>
      </c>
      <c r="M93" s="6"/>
      <c r="N93" s="9">
        <f>+Tabla1[[#This Row],[USD Revenue]]*Tabla1[[#This Row],[Rev Share %]]</f>
        <v>6.48138785</v>
      </c>
      <c r="O93" s="10" t="s">
        <v>315</v>
      </c>
      <c r="P93" s="10" t="s">
        <v>174</v>
      </c>
      <c r="Q93" s="10" t="s">
        <v>399</v>
      </c>
    </row>
    <row r="94" spans="1:17" x14ac:dyDescent="0.25">
      <c r="A94">
        <v>9351</v>
      </c>
      <c r="B94" t="s">
        <v>48</v>
      </c>
      <c r="C94" t="s">
        <v>133</v>
      </c>
      <c r="D94" s="5"/>
      <c r="E94" s="5"/>
      <c r="F94" s="5"/>
      <c r="G94">
        <v>5</v>
      </c>
      <c r="H94" t="s">
        <v>21</v>
      </c>
      <c r="I94">
        <v>1</v>
      </c>
      <c r="J94" s="7">
        <f>+Tabla1[[#This Row],[Retail Price]]*Tabla1[[#This Row],[Downloads]]</f>
        <v>5</v>
      </c>
      <c r="K94" s="9">
        <v>1.8518250999999999</v>
      </c>
      <c r="L94" s="8">
        <v>0.25</v>
      </c>
      <c r="M94" s="6"/>
      <c r="N94" s="9">
        <f>+Tabla1[[#This Row],[USD Revenue]]*Tabla1[[#This Row],[Rev Share %]]</f>
        <v>0.46295627499999997</v>
      </c>
      <c r="O94" s="10" t="s">
        <v>163</v>
      </c>
      <c r="P94" s="10" t="s">
        <v>150</v>
      </c>
      <c r="Q94" s="10" t="s">
        <v>342</v>
      </c>
    </row>
    <row r="95" spans="1:17" x14ac:dyDescent="0.25">
      <c r="A95">
        <v>36300</v>
      </c>
      <c r="B95" t="s">
        <v>121</v>
      </c>
      <c r="C95" t="s">
        <v>133</v>
      </c>
      <c r="D95" s="5"/>
      <c r="E95" s="5"/>
      <c r="F95" s="5"/>
      <c r="G95">
        <v>5</v>
      </c>
      <c r="H95" t="s">
        <v>21</v>
      </c>
      <c r="I95">
        <v>2</v>
      </c>
      <c r="J95" s="7">
        <f>+Tabla1[[#This Row],[Retail Price]]*Tabla1[[#This Row],[Downloads]]</f>
        <v>10</v>
      </c>
      <c r="K95" s="9">
        <v>3.7036501999999998</v>
      </c>
      <c r="L95" s="8">
        <v>0.25</v>
      </c>
      <c r="M95" s="6"/>
      <c r="N95" s="9">
        <f>+Tabla1[[#This Row],[USD Revenue]]*Tabla1[[#This Row],[Rev Share %]]</f>
        <v>0.92591254999999995</v>
      </c>
      <c r="O95" s="10" t="s">
        <v>306</v>
      </c>
      <c r="P95" s="10" t="s">
        <v>279</v>
      </c>
      <c r="Q95" s="10" t="s">
        <v>344</v>
      </c>
    </row>
    <row r="96" spans="1:17" x14ac:dyDescent="0.25">
      <c r="A96">
        <v>36380</v>
      </c>
      <c r="B96" t="s">
        <v>528</v>
      </c>
      <c r="C96" t="s">
        <v>133</v>
      </c>
      <c r="D96" s="5"/>
      <c r="E96" s="5"/>
      <c r="F96" s="5"/>
      <c r="G96">
        <v>5</v>
      </c>
      <c r="H96" t="s">
        <v>21</v>
      </c>
      <c r="I96">
        <v>1</v>
      </c>
      <c r="J96" s="7">
        <f>+Tabla1[[#This Row],[Retail Price]]*Tabla1[[#This Row],[Downloads]]</f>
        <v>5</v>
      </c>
      <c r="K96" s="9">
        <v>1.8518250999999999</v>
      </c>
      <c r="L96" s="8">
        <v>0.25</v>
      </c>
      <c r="M96" s="6"/>
      <c r="N96" s="9">
        <f>+Tabla1[[#This Row],[USD Revenue]]*Tabla1[[#This Row],[Rev Share %]]</f>
        <v>0.46295627499999997</v>
      </c>
      <c r="O96" s="10"/>
      <c r="P96" s="10"/>
      <c r="Q96" s="10" t="s">
        <v>368</v>
      </c>
    </row>
    <row r="97" spans="1:17" x14ac:dyDescent="0.25">
      <c r="A97">
        <v>1697</v>
      </c>
      <c r="B97" t="s">
        <v>51</v>
      </c>
      <c r="C97" t="s">
        <v>133</v>
      </c>
      <c r="D97" s="5"/>
      <c r="E97" s="5"/>
      <c r="F97" s="5"/>
      <c r="G97">
        <v>5</v>
      </c>
      <c r="H97" t="s">
        <v>21</v>
      </c>
      <c r="I97">
        <v>1</v>
      </c>
      <c r="J97" s="7">
        <f>+Tabla1[[#This Row],[Retail Price]]*Tabla1[[#This Row],[Downloads]]</f>
        <v>5</v>
      </c>
      <c r="K97" s="9">
        <v>1.8518250999999999</v>
      </c>
      <c r="L97" s="8">
        <v>0.25</v>
      </c>
      <c r="M97" s="6"/>
      <c r="N97" s="9">
        <f>+Tabla1[[#This Row],[USD Revenue]]*Tabla1[[#This Row],[Rev Share %]]</f>
        <v>0.46295627499999997</v>
      </c>
      <c r="O97" s="10" t="s">
        <v>170</v>
      </c>
      <c r="P97" s="10" t="s">
        <v>171</v>
      </c>
      <c r="Q97" s="10" t="s">
        <v>346</v>
      </c>
    </row>
    <row r="98" spans="1:17" x14ac:dyDescent="0.25">
      <c r="A98">
        <v>8767</v>
      </c>
      <c r="B98" t="s">
        <v>529</v>
      </c>
      <c r="C98" t="s">
        <v>134</v>
      </c>
      <c r="D98" s="5"/>
      <c r="E98" s="5"/>
      <c r="F98" s="5"/>
      <c r="G98">
        <v>5</v>
      </c>
      <c r="H98" t="s">
        <v>21</v>
      </c>
      <c r="I98">
        <v>1</v>
      </c>
      <c r="J98" s="7">
        <f>+Tabla1[[#This Row],[Retail Price]]*Tabla1[[#This Row],[Downloads]]</f>
        <v>5</v>
      </c>
      <c r="K98" s="9">
        <v>1.8518250999999999</v>
      </c>
      <c r="L98" s="8">
        <v>0.25</v>
      </c>
      <c r="M98" s="6"/>
      <c r="N98" s="9">
        <f>+Tabla1[[#This Row],[USD Revenue]]*Tabla1[[#This Row],[Rev Share %]]</f>
        <v>0.46295627499999997</v>
      </c>
      <c r="O98" s="10" t="s">
        <v>535</v>
      </c>
      <c r="P98" s="10" t="s">
        <v>143</v>
      </c>
      <c r="Q98" s="10" t="s">
        <v>544</v>
      </c>
    </row>
    <row r="99" spans="1:17" x14ac:dyDescent="0.25">
      <c r="A99">
        <v>9317</v>
      </c>
      <c r="B99" t="s">
        <v>38</v>
      </c>
      <c r="C99" t="s">
        <v>134</v>
      </c>
      <c r="D99" s="5"/>
      <c r="E99" s="5"/>
      <c r="F99" s="5"/>
      <c r="G99">
        <v>5</v>
      </c>
      <c r="H99" t="s">
        <v>21</v>
      </c>
      <c r="I99">
        <v>3</v>
      </c>
      <c r="J99" s="7">
        <f>+Tabla1[[#This Row],[Retail Price]]*Tabla1[[#This Row],[Downloads]]</f>
        <v>15</v>
      </c>
      <c r="K99" s="9">
        <v>5.5554752999999995</v>
      </c>
      <c r="L99" s="8">
        <v>0.25</v>
      </c>
      <c r="M99" s="6"/>
      <c r="N99" s="9">
        <f>+Tabla1[[#This Row],[USD Revenue]]*Tabla1[[#This Row],[Rev Share %]]</f>
        <v>1.3888688249999999</v>
      </c>
      <c r="O99" s="10" t="s">
        <v>149</v>
      </c>
      <c r="P99" s="10" t="s">
        <v>150</v>
      </c>
      <c r="Q99" s="10" t="s">
        <v>331</v>
      </c>
    </row>
    <row r="100" spans="1:17" x14ac:dyDescent="0.25">
      <c r="A100">
        <v>1697</v>
      </c>
      <c r="B100" t="s">
        <v>51</v>
      </c>
      <c r="C100" t="s">
        <v>134</v>
      </c>
      <c r="D100" s="5"/>
      <c r="E100" s="5"/>
      <c r="F100" s="5"/>
      <c r="G100">
        <v>5</v>
      </c>
      <c r="H100" t="s">
        <v>21</v>
      </c>
      <c r="I100">
        <v>1</v>
      </c>
      <c r="J100" s="7">
        <f>+Tabla1[[#This Row],[Retail Price]]*Tabla1[[#This Row],[Downloads]]</f>
        <v>5</v>
      </c>
      <c r="K100" s="9">
        <v>1.8518250999999999</v>
      </c>
      <c r="L100" s="8">
        <v>0.25</v>
      </c>
      <c r="M100" s="6"/>
      <c r="N100" s="9">
        <f>+Tabla1[[#This Row],[USD Revenue]]*Tabla1[[#This Row],[Rev Share %]]</f>
        <v>0.46295627499999997</v>
      </c>
      <c r="O100" s="10" t="s">
        <v>170</v>
      </c>
      <c r="P100" s="10" t="s">
        <v>171</v>
      </c>
      <c r="Q100" s="10" t="s">
        <v>346</v>
      </c>
    </row>
    <row r="101" spans="1:17" x14ac:dyDescent="0.25">
      <c r="A101">
        <v>8757</v>
      </c>
      <c r="B101" t="s">
        <v>35</v>
      </c>
      <c r="C101" t="s">
        <v>134</v>
      </c>
      <c r="D101" s="5"/>
      <c r="E101" s="5"/>
      <c r="F101" s="5"/>
      <c r="G101">
        <v>5</v>
      </c>
      <c r="H101" t="s">
        <v>21</v>
      </c>
      <c r="I101">
        <v>1</v>
      </c>
      <c r="J101" s="7">
        <f>+Tabla1[[#This Row],[Retail Price]]*Tabla1[[#This Row],[Downloads]]</f>
        <v>5</v>
      </c>
      <c r="K101" s="9">
        <v>1.8518250999999999</v>
      </c>
      <c r="L101" s="8">
        <v>0.25</v>
      </c>
      <c r="M101" s="6"/>
      <c r="N101" s="9">
        <f>+Tabla1[[#This Row],[USD Revenue]]*Tabla1[[#This Row],[Rev Share %]]</f>
        <v>0.46295627499999997</v>
      </c>
      <c r="O101" s="10" t="s">
        <v>142</v>
      </c>
      <c r="P101" s="10" t="s">
        <v>143</v>
      </c>
      <c r="Q101" s="10" t="s">
        <v>328</v>
      </c>
    </row>
    <row r="102" spans="1:17" x14ac:dyDescent="0.25">
      <c r="A102">
        <v>37646</v>
      </c>
      <c r="B102" t="s">
        <v>126</v>
      </c>
      <c r="C102" t="s">
        <v>134</v>
      </c>
      <c r="D102" s="5"/>
      <c r="E102" s="5"/>
      <c r="F102" s="5"/>
      <c r="G102">
        <v>5</v>
      </c>
      <c r="H102" t="s">
        <v>21</v>
      </c>
      <c r="I102">
        <v>6</v>
      </c>
      <c r="J102" s="7">
        <f>+Tabla1[[#This Row],[Retail Price]]*Tabla1[[#This Row],[Downloads]]</f>
        <v>30</v>
      </c>
      <c r="K102" s="9">
        <v>11.110950599999999</v>
      </c>
      <c r="L102" s="8">
        <v>0.25</v>
      </c>
      <c r="M102" s="6"/>
      <c r="N102" s="9">
        <f>+Tabla1[[#This Row],[USD Revenue]]*Tabla1[[#This Row],[Rev Share %]]</f>
        <v>2.7777376499999997</v>
      </c>
      <c r="O102" s="10" t="s">
        <v>315</v>
      </c>
      <c r="P102" s="10" t="s">
        <v>174</v>
      </c>
      <c r="Q102" s="10" t="s">
        <v>399</v>
      </c>
    </row>
    <row r="103" spans="1:17" x14ac:dyDescent="0.25">
      <c r="A103">
        <v>36380</v>
      </c>
      <c r="B103" t="s">
        <v>528</v>
      </c>
      <c r="C103" t="s">
        <v>134</v>
      </c>
      <c r="D103" s="5"/>
      <c r="E103" s="5"/>
      <c r="F103" s="5"/>
      <c r="G103">
        <v>5</v>
      </c>
      <c r="H103" t="s">
        <v>21</v>
      </c>
      <c r="I103">
        <v>4</v>
      </c>
      <c r="J103" s="7">
        <f>+Tabla1[[#This Row],[Retail Price]]*Tabla1[[#This Row],[Downloads]]</f>
        <v>20</v>
      </c>
      <c r="K103" s="9">
        <v>7.4073003999999996</v>
      </c>
      <c r="L103" s="8">
        <v>0.25</v>
      </c>
      <c r="M103" s="6"/>
      <c r="N103" s="9">
        <f>+Tabla1[[#This Row],[USD Revenue]]*Tabla1[[#This Row],[Rev Share %]]</f>
        <v>1.8518250999999999</v>
      </c>
      <c r="O103" s="10"/>
      <c r="P103" s="10"/>
      <c r="Q103" s="10" t="s">
        <v>368</v>
      </c>
    </row>
    <row r="104" spans="1:17" x14ac:dyDescent="0.25">
      <c r="A104">
        <v>24500</v>
      </c>
      <c r="B104" t="s">
        <v>549</v>
      </c>
      <c r="C104" t="s">
        <v>134</v>
      </c>
      <c r="D104" s="5"/>
      <c r="E104" s="5"/>
      <c r="F104" s="5"/>
      <c r="G104">
        <v>5</v>
      </c>
      <c r="H104" t="s">
        <v>21</v>
      </c>
      <c r="I104">
        <v>3</v>
      </c>
      <c r="J104" s="7">
        <f>+Tabla1[[#This Row],[Retail Price]]*Tabla1[[#This Row],[Downloads]]</f>
        <v>15</v>
      </c>
      <c r="K104" s="9">
        <v>5.5554752999999995</v>
      </c>
      <c r="L104" s="8">
        <v>0.25</v>
      </c>
      <c r="M104" s="6"/>
      <c r="N104" s="9">
        <f>+Tabla1[[#This Row],[USD Revenue]]*Tabla1[[#This Row],[Rev Share %]]</f>
        <v>1.3888688249999999</v>
      </c>
      <c r="O104" s="10"/>
      <c r="P104" s="10"/>
      <c r="Q104" s="10" t="s">
        <v>543</v>
      </c>
    </row>
    <row r="105" spans="1:17" x14ac:dyDescent="0.25">
      <c r="A105">
        <v>35394</v>
      </c>
      <c r="B105" t="s">
        <v>43</v>
      </c>
      <c r="C105" t="s">
        <v>134</v>
      </c>
      <c r="D105" s="5"/>
      <c r="E105" s="5"/>
      <c r="F105" s="5"/>
      <c r="G105">
        <v>5</v>
      </c>
      <c r="H105" t="s">
        <v>21</v>
      </c>
      <c r="I105">
        <v>2</v>
      </c>
      <c r="J105" s="7">
        <f>+Tabla1[[#This Row],[Retail Price]]*Tabla1[[#This Row],[Downloads]]</f>
        <v>10</v>
      </c>
      <c r="K105" s="9">
        <v>3.7036501999999998</v>
      </c>
      <c r="L105" s="8">
        <v>0.25</v>
      </c>
      <c r="M105" s="6"/>
      <c r="N105" s="9">
        <f>+Tabla1[[#This Row],[USD Revenue]]*Tabla1[[#This Row],[Rev Share %]]</f>
        <v>0.92591254999999995</v>
      </c>
      <c r="O105" s="10" t="s">
        <v>157</v>
      </c>
      <c r="P105" s="10" t="s">
        <v>158</v>
      </c>
      <c r="Q105" s="10" t="s">
        <v>337</v>
      </c>
    </row>
    <row r="106" spans="1:17" x14ac:dyDescent="0.25">
      <c r="A106">
        <v>27716</v>
      </c>
      <c r="B106" t="s">
        <v>580</v>
      </c>
      <c r="C106" t="s">
        <v>438</v>
      </c>
      <c r="D106" s="5"/>
      <c r="E106" s="5"/>
      <c r="F106" s="5"/>
      <c r="G106">
        <v>5</v>
      </c>
      <c r="H106" t="s">
        <v>21</v>
      </c>
      <c r="I106">
        <v>1</v>
      </c>
      <c r="J106" s="7">
        <f>+Tabla1[[#This Row],[Retail Price]]*Tabla1[[#This Row],[Downloads]]</f>
        <v>5</v>
      </c>
      <c r="K106" s="9">
        <v>1.8518250999999999</v>
      </c>
      <c r="L106" s="8">
        <v>0.25</v>
      </c>
      <c r="M106" s="6"/>
      <c r="N106" s="9">
        <f>+Tabla1[[#This Row],[USD Revenue]]*Tabla1[[#This Row],[Rev Share %]]</f>
        <v>0.46295627499999997</v>
      </c>
      <c r="O106" s="10" t="s">
        <v>578</v>
      </c>
      <c r="P106" s="10">
        <v>54645258166</v>
      </c>
      <c r="Q106" s="10" t="s">
        <v>363</v>
      </c>
    </row>
    <row r="107" spans="1:17" x14ac:dyDescent="0.25">
      <c r="A107">
        <v>35394</v>
      </c>
      <c r="B107" t="s">
        <v>43</v>
      </c>
      <c r="C107" t="s">
        <v>438</v>
      </c>
      <c r="D107" s="5"/>
      <c r="E107" s="5"/>
      <c r="F107" s="5"/>
      <c r="G107">
        <v>5</v>
      </c>
      <c r="H107" t="s">
        <v>21</v>
      </c>
      <c r="I107">
        <v>1</v>
      </c>
      <c r="J107" s="7">
        <f>+Tabla1[[#This Row],[Retail Price]]*Tabla1[[#This Row],[Downloads]]</f>
        <v>5</v>
      </c>
      <c r="K107" s="9">
        <v>1.8518250999999999</v>
      </c>
      <c r="L107" s="8">
        <v>0.25</v>
      </c>
      <c r="M107" s="6"/>
      <c r="N107" s="9">
        <f>+Tabla1[[#This Row],[USD Revenue]]*Tabla1[[#This Row],[Rev Share %]]</f>
        <v>0.46295627499999997</v>
      </c>
      <c r="O107" s="10" t="s">
        <v>157</v>
      </c>
      <c r="P107" s="10" t="s">
        <v>158</v>
      </c>
      <c r="Q107" s="10" t="s">
        <v>337</v>
      </c>
    </row>
    <row r="108" spans="1:17" x14ac:dyDescent="0.25">
      <c r="A108">
        <v>24500</v>
      </c>
      <c r="B108" t="s">
        <v>549</v>
      </c>
      <c r="C108" t="s">
        <v>438</v>
      </c>
      <c r="D108" s="5"/>
      <c r="E108" s="5"/>
      <c r="F108" s="5"/>
      <c r="G108">
        <v>5</v>
      </c>
      <c r="H108" t="s">
        <v>21</v>
      </c>
      <c r="I108">
        <v>3</v>
      </c>
      <c r="J108" s="7">
        <f>+Tabla1[[#This Row],[Retail Price]]*Tabla1[[#This Row],[Downloads]]</f>
        <v>15</v>
      </c>
      <c r="K108" s="9">
        <v>5.5554752999999995</v>
      </c>
      <c r="L108" s="8">
        <v>0.25</v>
      </c>
      <c r="M108" s="6"/>
      <c r="N108" s="9">
        <f>+Tabla1[[#This Row],[USD Revenue]]*Tabla1[[#This Row],[Rev Share %]]</f>
        <v>1.3888688249999999</v>
      </c>
      <c r="O108" s="10"/>
      <c r="P108" s="10"/>
      <c r="Q108" s="10" t="s">
        <v>543</v>
      </c>
    </row>
    <row r="109" spans="1:17" x14ac:dyDescent="0.25">
      <c r="A109">
        <v>25166</v>
      </c>
      <c r="B109" t="s">
        <v>100</v>
      </c>
      <c r="C109" t="s">
        <v>438</v>
      </c>
      <c r="D109" s="5"/>
      <c r="E109" s="5"/>
      <c r="F109" s="5"/>
      <c r="G109">
        <v>5</v>
      </c>
      <c r="H109" t="s">
        <v>21</v>
      </c>
      <c r="I109">
        <v>13</v>
      </c>
      <c r="J109" s="7">
        <f>+Tabla1[[#This Row],[Retail Price]]*Tabla1[[#This Row],[Downloads]]</f>
        <v>65</v>
      </c>
      <c r="K109" s="9">
        <v>24.073726300000001</v>
      </c>
      <c r="L109" s="8">
        <v>0.25</v>
      </c>
      <c r="M109" s="6"/>
      <c r="N109" s="9">
        <f>+Tabla1[[#This Row],[USD Revenue]]*Tabla1[[#This Row],[Rev Share %]]</f>
        <v>6.0184315750000001</v>
      </c>
      <c r="O109" s="10" t="s">
        <v>265</v>
      </c>
      <c r="P109" s="10" t="s">
        <v>266</v>
      </c>
      <c r="Q109" s="10" t="s">
        <v>356</v>
      </c>
    </row>
    <row r="110" spans="1:17" x14ac:dyDescent="0.25">
      <c r="A110">
        <v>36380</v>
      </c>
      <c r="B110" t="s">
        <v>528</v>
      </c>
      <c r="C110" t="s">
        <v>438</v>
      </c>
      <c r="D110" s="5"/>
      <c r="E110" s="5"/>
      <c r="F110" s="5"/>
      <c r="G110">
        <v>5</v>
      </c>
      <c r="H110" t="s">
        <v>21</v>
      </c>
      <c r="I110">
        <v>1</v>
      </c>
      <c r="J110" s="7">
        <f>+Tabla1[[#This Row],[Retail Price]]*Tabla1[[#This Row],[Downloads]]</f>
        <v>5</v>
      </c>
      <c r="K110" s="9">
        <v>1.8518250999999999</v>
      </c>
      <c r="L110" s="8">
        <v>0.25</v>
      </c>
      <c r="M110" s="6"/>
      <c r="N110" s="9">
        <f>+Tabla1[[#This Row],[USD Revenue]]*Tabla1[[#This Row],[Rev Share %]]</f>
        <v>0.46295627499999997</v>
      </c>
      <c r="O110" s="10"/>
      <c r="P110" s="10"/>
      <c r="Q110" s="10" t="s">
        <v>368</v>
      </c>
    </row>
    <row r="111" spans="1:17" x14ac:dyDescent="0.25">
      <c r="A111">
        <v>1785</v>
      </c>
      <c r="B111" t="s">
        <v>519</v>
      </c>
      <c r="C111" t="s">
        <v>438</v>
      </c>
      <c r="D111" s="5"/>
      <c r="E111" s="5"/>
      <c r="F111" s="5"/>
      <c r="G111">
        <v>5</v>
      </c>
      <c r="H111" t="s">
        <v>21</v>
      </c>
      <c r="I111">
        <v>1</v>
      </c>
      <c r="J111" s="7">
        <f>+Tabla1[[#This Row],[Retail Price]]*Tabla1[[#This Row],[Downloads]]</f>
        <v>5</v>
      </c>
      <c r="K111" s="9">
        <v>1.8518250999999999</v>
      </c>
      <c r="L111" s="8">
        <v>0.25</v>
      </c>
      <c r="M111" s="6"/>
      <c r="N111" s="9">
        <f>+Tabla1[[#This Row],[USD Revenue]]*Tabla1[[#This Row],[Rev Share %]]</f>
        <v>0.46295627499999997</v>
      </c>
      <c r="O111" s="10"/>
      <c r="P111" s="10"/>
      <c r="Q111" s="10" t="s">
        <v>524</v>
      </c>
    </row>
    <row r="112" spans="1:17" x14ac:dyDescent="0.25">
      <c r="A112">
        <v>37646</v>
      </c>
      <c r="B112" t="s">
        <v>126</v>
      </c>
      <c r="C112" t="s">
        <v>438</v>
      </c>
      <c r="D112" s="5"/>
      <c r="E112" s="5"/>
      <c r="F112" s="5"/>
      <c r="G112">
        <v>5</v>
      </c>
      <c r="H112" t="s">
        <v>21</v>
      </c>
      <c r="I112">
        <v>16</v>
      </c>
      <c r="J112" s="7">
        <f>+Tabla1[[#This Row],[Retail Price]]*Tabla1[[#This Row],[Downloads]]</f>
        <v>80</v>
      </c>
      <c r="K112" s="9">
        <v>29.629201599999998</v>
      </c>
      <c r="L112" s="8">
        <v>0.25</v>
      </c>
      <c r="M112" s="6"/>
      <c r="N112" s="9">
        <f>+Tabla1[[#This Row],[USD Revenue]]*Tabla1[[#This Row],[Rev Share %]]</f>
        <v>7.4073003999999996</v>
      </c>
      <c r="O112" s="10" t="s">
        <v>315</v>
      </c>
      <c r="P112" s="10" t="s">
        <v>174</v>
      </c>
      <c r="Q112" s="10" t="s">
        <v>399</v>
      </c>
    </row>
    <row r="113" spans="1:17" x14ac:dyDescent="0.25">
      <c r="A113">
        <v>38624</v>
      </c>
      <c r="B113" t="s">
        <v>477</v>
      </c>
      <c r="C113" t="s">
        <v>438</v>
      </c>
      <c r="D113" s="5"/>
      <c r="E113" s="5"/>
      <c r="F113" s="5"/>
      <c r="G113">
        <v>5</v>
      </c>
      <c r="H113" t="s">
        <v>21</v>
      </c>
      <c r="I113">
        <v>5</v>
      </c>
      <c r="J113" s="7">
        <f>+Tabla1[[#This Row],[Retail Price]]*Tabla1[[#This Row],[Downloads]]</f>
        <v>25</v>
      </c>
      <c r="K113" s="9">
        <v>9.2591254999999997</v>
      </c>
      <c r="L113" s="8">
        <v>0.25</v>
      </c>
      <c r="M113" s="6"/>
      <c r="N113" s="9">
        <f>+Tabla1[[#This Row],[USD Revenue]]*Tabla1[[#This Row],[Rev Share %]]</f>
        <v>2.3147813749999999</v>
      </c>
      <c r="O113" s="10"/>
      <c r="P113" s="10"/>
      <c r="Q113" s="10" t="s">
        <v>456</v>
      </c>
    </row>
    <row r="114" spans="1:17" x14ac:dyDescent="0.25">
      <c r="A114">
        <v>29612</v>
      </c>
      <c r="B114" t="s">
        <v>570</v>
      </c>
      <c r="C114" t="s">
        <v>438</v>
      </c>
      <c r="D114" s="5"/>
      <c r="E114" s="5"/>
      <c r="F114" s="5"/>
      <c r="G114">
        <v>5</v>
      </c>
      <c r="H114" t="s">
        <v>21</v>
      </c>
      <c r="I114">
        <v>3</v>
      </c>
      <c r="J114" s="7">
        <f>+Tabla1[[#This Row],[Retail Price]]*Tabla1[[#This Row],[Downloads]]</f>
        <v>15</v>
      </c>
      <c r="K114" s="9">
        <v>5.5554752999999995</v>
      </c>
      <c r="L114" s="8">
        <v>0.25</v>
      </c>
      <c r="M114" s="6"/>
      <c r="N114" s="9">
        <f>+Tabla1[[#This Row],[USD Revenue]]*Tabla1[[#This Row],[Rev Share %]]</f>
        <v>1.3888688249999999</v>
      </c>
      <c r="O114" s="10"/>
      <c r="P114" s="10"/>
      <c r="Q114" s="10" t="s">
        <v>347</v>
      </c>
    </row>
    <row r="115" spans="1:17" x14ac:dyDescent="0.25">
      <c r="A115">
        <v>36380</v>
      </c>
      <c r="B115" t="s">
        <v>528</v>
      </c>
      <c r="C115" t="s">
        <v>20</v>
      </c>
      <c r="D115" s="5"/>
      <c r="E115" s="5"/>
      <c r="F115" s="5"/>
      <c r="G115">
        <v>1</v>
      </c>
      <c r="H115" t="s">
        <v>22</v>
      </c>
      <c r="I115">
        <v>2</v>
      </c>
      <c r="J115" s="7">
        <f>+Tabla1[[#This Row],[Retail Price]]*Tabla1[[#This Row],[Downloads]]</f>
        <v>2</v>
      </c>
      <c r="K115" s="9">
        <v>1</v>
      </c>
      <c r="L115" s="8">
        <v>0.25</v>
      </c>
      <c r="M115" s="6"/>
      <c r="N115" s="9">
        <f>+Tabla1[[#This Row],[USD Revenue]]*Tabla1[[#This Row],[Rev Share %]]</f>
        <v>0.25</v>
      </c>
      <c r="O115" s="10"/>
      <c r="P115" s="10"/>
      <c r="Q115" s="10" t="s">
        <v>368</v>
      </c>
    </row>
    <row r="116" spans="1:17" x14ac:dyDescent="0.25">
      <c r="A116">
        <v>29270</v>
      </c>
      <c r="B116" t="s">
        <v>27</v>
      </c>
      <c r="C116" t="s">
        <v>20</v>
      </c>
      <c r="D116" s="5"/>
      <c r="E116" s="5"/>
      <c r="F116" s="5"/>
      <c r="G116">
        <v>1</v>
      </c>
      <c r="H116" t="s">
        <v>22</v>
      </c>
      <c r="I116">
        <v>1</v>
      </c>
      <c r="J116" s="7">
        <f>+Tabla1[[#This Row],[Retail Price]]*Tabla1[[#This Row],[Downloads]]</f>
        <v>1</v>
      </c>
      <c r="K116" s="9">
        <v>0.5</v>
      </c>
      <c r="L116" s="8">
        <v>0.25</v>
      </c>
      <c r="M116" s="6"/>
      <c r="N116" s="9">
        <f>+Tabla1[[#This Row],[USD Revenue]]*Tabla1[[#This Row],[Rev Share %]]</f>
        <v>0.125</v>
      </c>
      <c r="O116" s="10" t="s">
        <v>420</v>
      </c>
      <c r="P116" s="10" t="s">
        <v>421</v>
      </c>
      <c r="Q116" s="10" t="s">
        <v>326</v>
      </c>
    </row>
    <row r="117" spans="1:17" x14ac:dyDescent="0.25">
      <c r="A117">
        <v>453</v>
      </c>
      <c r="B117" t="s">
        <v>508</v>
      </c>
      <c r="C117" t="s">
        <v>20</v>
      </c>
      <c r="D117" s="5"/>
      <c r="E117" s="5"/>
      <c r="F117" s="5"/>
      <c r="G117">
        <v>1</v>
      </c>
      <c r="H117" t="s">
        <v>22</v>
      </c>
      <c r="I117">
        <v>1</v>
      </c>
      <c r="J117" s="7">
        <f>+Tabla1[[#This Row],[Retail Price]]*Tabla1[[#This Row],[Downloads]]</f>
        <v>1</v>
      </c>
      <c r="K117" s="9">
        <v>0.5</v>
      </c>
      <c r="L117" s="8">
        <v>0.25</v>
      </c>
      <c r="M117" s="6"/>
      <c r="N117" s="9">
        <f>+Tabla1[[#This Row],[USD Revenue]]*Tabla1[[#This Row],[Rev Share %]]</f>
        <v>0.125</v>
      </c>
      <c r="O117" s="10" t="s">
        <v>499</v>
      </c>
      <c r="P117" s="10" t="s">
        <v>500</v>
      </c>
      <c r="Q117" s="10" t="s">
        <v>505</v>
      </c>
    </row>
    <row r="118" spans="1:17" x14ac:dyDescent="0.25">
      <c r="A118">
        <v>32520</v>
      </c>
      <c r="B118" t="s">
        <v>110</v>
      </c>
      <c r="C118" t="s">
        <v>20</v>
      </c>
      <c r="D118" s="5"/>
      <c r="E118" s="5"/>
      <c r="F118" s="5"/>
      <c r="G118">
        <v>1</v>
      </c>
      <c r="H118" t="s">
        <v>22</v>
      </c>
      <c r="I118">
        <v>2</v>
      </c>
      <c r="J118" s="7">
        <f>+Tabla1[[#This Row],[Retail Price]]*Tabla1[[#This Row],[Downloads]]</f>
        <v>2</v>
      </c>
      <c r="K118" s="9">
        <v>1</v>
      </c>
      <c r="L118" s="8">
        <v>0.25</v>
      </c>
      <c r="M118" s="6"/>
      <c r="N118" s="9">
        <f>+Tabla1[[#This Row],[USD Revenue]]*Tabla1[[#This Row],[Rev Share %]]</f>
        <v>0.25</v>
      </c>
      <c r="O118" s="10" t="s">
        <v>284</v>
      </c>
      <c r="P118" s="10" t="s">
        <v>165</v>
      </c>
      <c r="Q118" s="10" t="s">
        <v>363</v>
      </c>
    </row>
    <row r="119" spans="1:17" x14ac:dyDescent="0.25">
      <c r="A119">
        <v>30254</v>
      </c>
      <c r="B119" t="s">
        <v>533</v>
      </c>
      <c r="C119" t="s">
        <v>20</v>
      </c>
      <c r="D119" s="5"/>
      <c r="E119" s="5"/>
      <c r="F119" s="5"/>
      <c r="G119">
        <v>1</v>
      </c>
      <c r="H119" t="s">
        <v>22</v>
      </c>
      <c r="I119">
        <v>1</v>
      </c>
      <c r="J119" s="7">
        <f>+Tabla1[[#This Row],[Retail Price]]*Tabla1[[#This Row],[Downloads]]</f>
        <v>1</v>
      </c>
      <c r="K119" s="9">
        <v>0.5</v>
      </c>
      <c r="L119" s="8">
        <v>0.25</v>
      </c>
      <c r="M119" s="6"/>
      <c r="N119" s="9">
        <f>+Tabla1[[#This Row],[USD Revenue]]*Tabla1[[#This Row],[Rev Share %]]</f>
        <v>0.125</v>
      </c>
      <c r="O119" s="10"/>
      <c r="P119" s="10"/>
      <c r="Q119" s="10" t="s">
        <v>548</v>
      </c>
    </row>
    <row r="120" spans="1:17" x14ac:dyDescent="0.25">
      <c r="A120">
        <v>8747</v>
      </c>
      <c r="B120" t="s">
        <v>82</v>
      </c>
      <c r="C120" t="s">
        <v>20</v>
      </c>
      <c r="D120" s="5"/>
      <c r="E120" s="5"/>
      <c r="F120" s="5"/>
      <c r="G120">
        <v>1</v>
      </c>
      <c r="H120" t="s">
        <v>22</v>
      </c>
      <c r="I120">
        <v>1</v>
      </c>
      <c r="J120" s="7">
        <f>+Tabla1[[#This Row],[Retail Price]]*Tabla1[[#This Row],[Downloads]]</f>
        <v>1</v>
      </c>
      <c r="K120" s="9">
        <v>0.5</v>
      </c>
      <c r="L120" s="8">
        <v>0.25</v>
      </c>
      <c r="M120" s="6"/>
      <c r="N120" s="9">
        <f>+Tabla1[[#This Row],[USD Revenue]]*Tabla1[[#This Row],[Rev Share %]]</f>
        <v>0.125</v>
      </c>
      <c r="O120" s="10" t="s">
        <v>237</v>
      </c>
      <c r="P120" s="10" t="s">
        <v>236</v>
      </c>
      <c r="Q120" s="10" t="s">
        <v>375</v>
      </c>
    </row>
    <row r="121" spans="1:17" x14ac:dyDescent="0.25">
      <c r="A121">
        <v>35008</v>
      </c>
      <c r="B121" t="s">
        <v>59</v>
      </c>
      <c r="C121" t="s">
        <v>20</v>
      </c>
      <c r="D121" s="5"/>
      <c r="E121" s="5"/>
      <c r="F121" s="5"/>
      <c r="G121">
        <v>1</v>
      </c>
      <c r="H121" t="s">
        <v>22</v>
      </c>
      <c r="I121">
        <v>1</v>
      </c>
      <c r="J121" s="7">
        <f>+Tabla1[[#This Row],[Retail Price]]*Tabla1[[#This Row],[Downloads]]</f>
        <v>1</v>
      </c>
      <c r="K121" s="9">
        <v>0.5</v>
      </c>
      <c r="L121" s="8">
        <v>0.25</v>
      </c>
      <c r="M121" s="6"/>
      <c r="N121" s="9">
        <f>+Tabla1[[#This Row],[USD Revenue]]*Tabla1[[#This Row],[Rev Share %]]</f>
        <v>0.125</v>
      </c>
      <c r="O121" s="10"/>
      <c r="P121" s="10"/>
      <c r="Q121" s="10" t="s">
        <v>360</v>
      </c>
    </row>
    <row r="122" spans="1:17" x14ac:dyDescent="0.25">
      <c r="A122">
        <v>11537</v>
      </c>
      <c r="B122" t="s">
        <v>56</v>
      </c>
      <c r="C122" t="s">
        <v>20</v>
      </c>
      <c r="D122" s="5"/>
      <c r="E122" s="5"/>
      <c r="F122" s="5"/>
      <c r="G122">
        <v>1</v>
      </c>
      <c r="H122" t="s">
        <v>22</v>
      </c>
      <c r="I122">
        <v>3</v>
      </c>
      <c r="J122" s="7">
        <f>+Tabla1[[#This Row],[Retail Price]]*Tabla1[[#This Row],[Downloads]]</f>
        <v>3</v>
      </c>
      <c r="K122" s="9">
        <v>1.5</v>
      </c>
      <c r="L122" s="8">
        <v>0.25</v>
      </c>
      <c r="M122" s="6"/>
      <c r="N122" s="9">
        <f>+Tabla1[[#This Row],[USD Revenue]]*Tabla1[[#This Row],[Rev Share %]]</f>
        <v>0.375</v>
      </c>
      <c r="O122" s="10" t="s">
        <v>179</v>
      </c>
      <c r="P122" s="10" t="s">
        <v>165</v>
      </c>
      <c r="Q122" s="10" t="s">
        <v>354</v>
      </c>
    </row>
    <row r="123" spans="1:17" x14ac:dyDescent="0.25">
      <c r="A123">
        <v>3305</v>
      </c>
      <c r="B123" t="s">
        <v>55</v>
      </c>
      <c r="C123" t="s">
        <v>20</v>
      </c>
      <c r="D123" s="5"/>
      <c r="E123" s="5"/>
      <c r="F123" s="5"/>
      <c r="G123">
        <v>1</v>
      </c>
      <c r="H123" t="s">
        <v>22</v>
      </c>
      <c r="I123">
        <v>4</v>
      </c>
      <c r="J123" s="7">
        <f>+Tabla1[[#This Row],[Retail Price]]*Tabla1[[#This Row],[Downloads]]</f>
        <v>4</v>
      </c>
      <c r="K123" s="9">
        <v>2</v>
      </c>
      <c r="L123" s="8">
        <v>0.25</v>
      </c>
      <c r="M123" s="6"/>
      <c r="N123" s="9">
        <f>+Tabla1[[#This Row],[USD Revenue]]*Tabla1[[#This Row],[Rev Share %]]</f>
        <v>0.5</v>
      </c>
      <c r="O123" s="10" t="s">
        <v>178</v>
      </c>
      <c r="P123" s="10">
        <v>54645208260</v>
      </c>
      <c r="Q123" s="10" t="s">
        <v>352</v>
      </c>
    </row>
    <row r="124" spans="1:17" x14ac:dyDescent="0.25">
      <c r="A124">
        <v>24500</v>
      </c>
      <c r="B124" t="s">
        <v>549</v>
      </c>
      <c r="C124" t="s">
        <v>20</v>
      </c>
      <c r="D124" s="5"/>
      <c r="E124" s="5"/>
      <c r="F124" s="5"/>
      <c r="G124">
        <v>1</v>
      </c>
      <c r="H124" t="s">
        <v>22</v>
      </c>
      <c r="I124">
        <v>9</v>
      </c>
      <c r="J124" s="7">
        <f>+Tabla1[[#This Row],[Retail Price]]*Tabla1[[#This Row],[Downloads]]</f>
        <v>9</v>
      </c>
      <c r="K124" s="9">
        <v>4.5</v>
      </c>
      <c r="L124" s="8">
        <v>0.25</v>
      </c>
      <c r="M124" s="6"/>
      <c r="N124" s="9">
        <f>+Tabla1[[#This Row],[USD Revenue]]*Tabla1[[#This Row],[Rev Share %]]</f>
        <v>1.125</v>
      </c>
      <c r="O124" s="10"/>
      <c r="P124" s="10"/>
      <c r="Q124" s="10" t="s">
        <v>543</v>
      </c>
    </row>
    <row r="125" spans="1:17" x14ac:dyDescent="0.25">
      <c r="A125">
        <v>11539</v>
      </c>
      <c r="B125" t="s">
        <v>49</v>
      </c>
      <c r="C125" t="s">
        <v>20</v>
      </c>
      <c r="D125" s="5"/>
      <c r="E125" s="5"/>
      <c r="F125" s="5"/>
      <c r="G125">
        <v>1</v>
      </c>
      <c r="H125" t="s">
        <v>22</v>
      </c>
      <c r="I125">
        <v>1</v>
      </c>
      <c r="J125" s="7">
        <f>+Tabla1[[#This Row],[Retail Price]]*Tabla1[[#This Row],[Downloads]]</f>
        <v>1</v>
      </c>
      <c r="K125" s="9">
        <v>0.5</v>
      </c>
      <c r="L125" s="8">
        <v>0.25</v>
      </c>
      <c r="M125" s="6"/>
      <c r="N125" s="9">
        <f>+Tabla1[[#This Row],[USD Revenue]]*Tabla1[[#This Row],[Rev Share %]]</f>
        <v>0.125</v>
      </c>
      <c r="O125" s="10" t="s">
        <v>164</v>
      </c>
      <c r="P125" s="10" t="s">
        <v>165</v>
      </c>
      <c r="Q125" s="10" t="s">
        <v>343</v>
      </c>
    </row>
    <row r="126" spans="1:17" x14ac:dyDescent="0.25">
      <c r="A126">
        <v>29262</v>
      </c>
      <c r="B126" t="s">
        <v>33</v>
      </c>
      <c r="C126" t="s">
        <v>20</v>
      </c>
      <c r="D126" s="5"/>
      <c r="E126" s="5"/>
      <c r="F126" s="5"/>
      <c r="G126">
        <v>1</v>
      </c>
      <c r="H126" t="s">
        <v>22</v>
      </c>
      <c r="I126">
        <v>2</v>
      </c>
      <c r="J126" s="7">
        <f>+Tabla1[[#This Row],[Retail Price]]*Tabla1[[#This Row],[Downloads]]</f>
        <v>2</v>
      </c>
      <c r="K126" s="9">
        <v>1</v>
      </c>
      <c r="L126" s="8">
        <v>0.25</v>
      </c>
      <c r="M126" s="6"/>
      <c r="N126" s="9">
        <f>+Tabla1[[#This Row],[USD Revenue]]*Tabla1[[#This Row],[Rev Share %]]</f>
        <v>0.25</v>
      </c>
      <c r="O126" s="10" t="s">
        <v>138</v>
      </c>
      <c r="P126" s="10" t="s">
        <v>139</v>
      </c>
      <c r="Q126" s="10" t="s">
        <v>326</v>
      </c>
    </row>
    <row r="127" spans="1:17" x14ac:dyDescent="0.25">
      <c r="A127">
        <v>559</v>
      </c>
      <c r="B127" t="s">
        <v>409</v>
      </c>
      <c r="C127" t="s">
        <v>20</v>
      </c>
      <c r="D127" s="5"/>
      <c r="E127" s="5"/>
      <c r="F127" s="5"/>
      <c r="G127">
        <v>1</v>
      </c>
      <c r="H127" t="s">
        <v>22</v>
      </c>
      <c r="I127">
        <v>2</v>
      </c>
      <c r="J127" s="7">
        <f>+Tabla1[[#This Row],[Retail Price]]*Tabla1[[#This Row],[Downloads]]</f>
        <v>2</v>
      </c>
      <c r="K127" s="9">
        <v>1</v>
      </c>
      <c r="L127" s="8">
        <v>0.25</v>
      </c>
      <c r="M127" s="6"/>
      <c r="N127" s="9">
        <f>+Tabla1[[#This Row],[USD Revenue]]*Tabla1[[#This Row],[Rev Share %]]</f>
        <v>0.25</v>
      </c>
      <c r="O127" s="10" t="s">
        <v>423</v>
      </c>
      <c r="P127" s="10" t="s">
        <v>169</v>
      </c>
      <c r="Q127" s="10" t="s">
        <v>353</v>
      </c>
    </row>
    <row r="128" spans="1:17" x14ac:dyDescent="0.25">
      <c r="A128">
        <v>8841</v>
      </c>
      <c r="B128" t="s">
        <v>564</v>
      </c>
      <c r="C128" t="s">
        <v>20</v>
      </c>
      <c r="D128" s="5"/>
      <c r="E128" s="5"/>
      <c r="F128" s="5"/>
      <c r="G128">
        <v>1</v>
      </c>
      <c r="H128" t="s">
        <v>22</v>
      </c>
      <c r="I128">
        <v>1</v>
      </c>
      <c r="J128" s="7">
        <f>+Tabla1[[#This Row],[Retail Price]]*Tabla1[[#This Row],[Downloads]]</f>
        <v>1</v>
      </c>
      <c r="K128" s="9">
        <v>0.5</v>
      </c>
      <c r="L128" s="8">
        <v>0.25</v>
      </c>
      <c r="M128" s="6"/>
      <c r="N128" s="9">
        <f>+Tabla1[[#This Row],[USD Revenue]]*Tabla1[[#This Row],[Rev Share %]]</f>
        <v>0.125</v>
      </c>
      <c r="O128" s="10" t="s">
        <v>566</v>
      </c>
      <c r="P128" s="10" t="s">
        <v>292</v>
      </c>
      <c r="Q128" s="10" t="s">
        <v>561</v>
      </c>
    </row>
    <row r="129" spans="1:17" x14ac:dyDescent="0.25">
      <c r="A129">
        <v>29612</v>
      </c>
      <c r="B129" t="s">
        <v>570</v>
      </c>
      <c r="C129" t="s">
        <v>20</v>
      </c>
      <c r="D129" s="5"/>
      <c r="E129" s="5"/>
      <c r="F129" s="5"/>
      <c r="G129">
        <v>1</v>
      </c>
      <c r="H129" t="s">
        <v>22</v>
      </c>
      <c r="I129">
        <v>1</v>
      </c>
      <c r="J129" s="7">
        <f>+Tabla1[[#This Row],[Retail Price]]*Tabla1[[#This Row],[Downloads]]</f>
        <v>1</v>
      </c>
      <c r="K129" s="9">
        <v>0.5</v>
      </c>
      <c r="L129" s="8">
        <v>0.25</v>
      </c>
      <c r="M129" s="6"/>
      <c r="N129" s="9">
        <f>+Tabla1[[#This Row],[USD Revenue]]*Tabla1[[#This Row],[Rev Share %]]</f>
        <v>0.125</v>
      </c>
      <c r="O129" s="10"/>
      <c r="P129" s="10"/>
      <c r="Q129" s="10" t="s">
        <v>347</v>
      </c>
    </row>
    <row r="130" spans="1:17" x14ac:dyDescent="0.25">
      <c r="A130">
        <v>9315</v>
      </c>
      <c r="B130" t="s">
        <v>37</v>
      </c>
      <c r="C130" t="s">
        <v>20</v>
      </c>
      <c r="D130" s="5"/>
      <c r="E130" s="5"/>
      <c r="F130" s="5"/>
      <c r="G130">
        <v>1</v>
      </c>
      <c r="H130" t="s">
        <v>22</v>
      </c>
      <c r="I130">
        <v>1</v>
      </c>
      <c r="J130" s="7">
        <f>+Tabla1[[#This Row],[Retail Price]]*Tabla1[[#This Row],[Downloads]]</f>
        <v>1</v>
      </c>
      <c r="K130" s="9">
        <v>0.5</v>
      </c>
      <c r="L130" s="8">
        <v>0.25</v>
      </c>
      <c r="M130" s="6"/>
      <c r="N130" s="9">
        <f>+Tabla1[[#This Row],[USD Revenue]]*Tabla1[[#This Row],[Rev Share %]]</f>
        <v>0.125</v>
      </c>
      <c r="O130" s="10" t="s">
        <v>147</v>
      </c>
      <c r="P130" s="10" t="s">
        <v>148</v>
      </c>
      <c r="Q130" s="10" t="s">
        <v>330</v>
      </c>
    </row>
    <row r="131" spans="1:17" x14ac:dyDescent="0.25">
      <c r="A131">
        <v>35208</v>
      </c>
      <c r="B131" t="s">
        <v>42</v>
      </c>
      <c r="C131" t="s">
        <v>20</v>
      </c>
      <c r="D131" s="5"/>
      <c r="E131" s="5"/>
      <c r="F131" s="5"/>
      <c r="G131">
        <v>1</v>
      </c>
      <c r="H131" t="s">
        <v>22</v>
      </c>
      <c r="I131">
        <v>1</v>
      </c>
      <c r="J131" s="7">
        <f>+Tabla1[[#This Row],[Retail Price]]*Tabla1[[#This Row],[Downloads]]</f>
        <v>1</v>
      </c>
      <c r="K131" s="9">
        <v>0.5</v>
      </c>
      <c r="L131" s="8">
        <v>0.25</v>
      </c>
      <c r="M131" s="6"/>
      <c r="N131" s="9">
        <f>+Tabla1[[#This Row],[USD Revenue]]*Tabla1[[#This Row],[Rev Share %]]</f>
        <v>0.125</v>
      </c>
      <c r="O131" s="10" t="s">
        <v>155</v>
      </c>
      <c r="P131" s="10" t="s">
        <v>156</v>
      </c>
      <c r="Q131" s="10" t="s">
        <v>336</v>
      </c>
    </row>
    <row r="132" spans="1:17" x14ac:dyDescent="0.25">
      <c r="A132">
        <v>501</v>
      </c>
      <c r="B132" t="s">
        <v>60</v>
      </c>
      <c r="C132" t="s">
        <v>20</v>
      </c>
      <c r="D132" s="5"/>
      <c r="E132" s="5"/>
      <c r="F132" s="5"/>
      <c r="G132">
        <v>1</v>
      </c>
      <c r="H132" t="s">
        <v>22</v>
      </c>
      <c r="I132">
        <v>2</v>
      </c>
      <c r="J132" s="7">
        <f>+Tabla1[[#This Row],[Retail Price]]*Tabla1[[#This Row],[Downloads]]</f>
        <v>2</v>
      </c>
      <c r="K132" s="9">
        <v>1</v>
      </c>
      <c r="L132" s="8">
        <v>0.25</v>
      </c>
      <c r="M132" s="6"/>
      <c r="N132" s="9">
        <f>+Tabla1[[#This Row],[USD Revenue]]*Tabla1[[#This Row],[Rev Share %]]</f>
        <v>0.25</v>
      </c>
      <c r="O132" s="10" t="s">
        <v>189</v>
      </c>
      <c r="P132" s="10" t="s">
        <v>190</v>
      </c>
      <c r="Q132" s="10" t="s">
        <v>347</v>
      </c>
    </row>
    <row r="133" spans="1:17" x14ac:dyDescent="0.25">
      <c r="A133">
        <v>32782</v>
      </c>
      <c r="B133" t="s">
        <v>113</v>
      </c>
      <c r="C133" t="s">
        <v>20</v>
      </c>
      <c r="D133" s="5"/>
      <c r="E133" s="5"/>
      <c r="F133" s="5"/>
      <c r="G133">
        <v>1</v>
      </c>
      <c r="H133" t="s">
        <v>22</v>
      </c>
      <c r="I133">
        <v>1</v>
      </c>
      <c r="J133" s="7">
        <f>+Tabla1[[#This Row],[Retail Price]]*Tabla1[[#This Row],[Downloads]]</f>
        <v>1</v>
      </c>
      <c r="K133" s="9">
        <v>0.5</v>
      </c>
      <c r="L133" s="8">
        <v>0.25</v>
      </c>
      <c r="M133" s="6"/>
      <c r="N133" s="9">
        <f>+Tabla1[[#This Row],[USD Revenue]]*Tabla1[[#This Row],[Rev Share %]]</f>
        <v>0.125</v>
      </c>
      <c r="O133" s="10" t="s">
        <v>289</v>
      </c>
      <c r="P133" s="10" t="s">
        <v>150</v>
      </c>
      <c r="Q133" s="10" t="s">
        <v>390</v>
      </c>
    </row>
    <row r="134" spans="1:17" x14ac:dyDescent="0.25">
      <c r="A134">
        <v>1515</v>
      </c>
      <c r="B134" t="s">
        <v>53</v>
      </c>
      <c r="C134" t="s">
        <v>20</v>
      </c>
      <c r="D134" s="5"/>
      <c r="E134" s="5"/>
      <c r="F134" s="5"/>
      <c r="G134">
        <v>1</v>
      </c>
      <c r="H134" t="s">
        <v>22</v>
      </c>
      <c r="I134">
        <v>1</v>
      </c>
      <c r="J134" s="7">
        <f>+Tabla1[[#This Row],[Retail Price]]*Tabla1[[#This Row],[Downloads]]</f>
        <v>1</v>
      </c>
      <c r="K134" s="9">
        <v>0.5</v>
      </c>
      <c r="L134" s="8">
        <v>0.25</v>
      </c>
      <c r="M134" s="6"/>
      <c r="N134" s="9">
        <f>+Tabla1[[#This Row],[USD Revenue]]*Tabla1[[#This Row],[Rev Share %]]</f>
        <v>0.125</v>
      </c>
      <c r="O134" s="10" t="s">
        <v>173</v>
      </c>
      <c r="P134" s="10" t="s">
        <v>174</v>
      </c>
      <c r="Q134" s="10" t="s">
        <v>348</v>
      </c>
    </row>
    <row r="135" spans="1:17" x14ac:dyDescent="0.25">
      <c r="A135">
        <v>35394</v>
      </c>
      <c r="B135" t="s">
        <v>43</v>
      </c>
      <c r="C135" t="s">
        <v>20</v>
      </c>
      <c r="D135" s="5"/>
      <c r="E135" s="5"/>
      <c r="F135" s="5"/>
      <c r="G135">
        <v>1</v>
      </c>
      <c r="H135" t="s">
        <v>22</v>
      </c>
      <c r="I135">
        <v>5</v>
      </c>
      <c r="J135" s="7">
        <f>+Tabla1[[#This Row],[Retail Price]]*Tabla1[[#This Row],[Downloads]]</f>
        <v>5</v>
      </c>
      <c r="K135" s="9">
        <v>2.5</v>
      </c>
      <c r="L135" s="8">
        <v>0.25</v>
      </c>
      <c r="M135" s="6"/>
      <c r="N135" s="9">
        <f>+Tabla1[[#This Row],[USD Revenue]]*Tabla1[[#This Row],[Rev Share %]]</f>
        <v>0.625</v>
      </c>
      <c r="O135" s="10" t="s">
        <v>157</v>
      </c>
      <c r="P135" s="10" t="s">
        <v>158</v>
      </c>
      <c r="Q135" s="10" t="s">
        <v>337</v>
      </c>
    </row>
    <row r="136" spans="1:17" x14ac:dyDescent="0.25">
      <c r="A136">
        <v>29256</v>
      </c>
      <c r="B136" t="s">
        <v>466</v>
      </c>
      <c r="C136" t="s">
        <v>20</v>
      </c>
      <c r="D136" s="5"/>
      <c r="E136" s="5"/>
      <c r="F136" s="5"/>
      <c r="G136">
        <v>1</v>
      </c>
      <c r="H136" t="s">
        <v>22</v>
      </c>
      <c r="I136">
        <v>1</v>
      </c>
      <c r="J136" s="7">
        <f>+Tabla1[[#This Row],[Retail Price]]*Tabla1[[#This Row],[Downloads]]</f>
        <v>1</v>
      </c>
      <c r="K136" s="9">
        <v>0.5</v>
      </c>
      <c r="L136" s="8">
        <v>0.25</v>
      </c>
      <c r="M136" s="6"/>
      <c r="N136" s="9">
        <f>+Tabla1[[#This Row],[USD Revenue]]*Tabla1[[#This Row],[Rev Share %]]</f>
        <v>0.125</v>
      </c>
      <c r="O136" s="10" t="s">
        <v>470</v>
      </c>
      <c r="P136" s="10" t="s">
        <v>183</v>
      </c>
      <c r="Q136" s="10" t="s">
        <v>326</v>
      </c>
    </row>
    <row r="137" spans="1:17" x14ac:dyDescent="0.25">
      <c r="A137">
        <v>25132</v>
      </c>
      <c r="B137" t="s">
        <v>99</v>
      </c>
      <c r="C137" t="s">
        <v>20</v>
      </c>
      <c r="D137" s="5"/>
      <c r="E137" s="5"/>
      <c r="F137" s="5"/>
      <c r="G137">
        <v>1</v>
      </c>
      <c r="H137" t="s">
        <v>22</v>
      </c>
      <c r="I137">
        <v>6</v>
      </c>
      <c r="J137" s="7">
        <f>+Tabla1[[#This Row],[Retail Price]]*Tabla1[[#This Row],[Downloads]]</f>
        <v>6</v>
      </c>
      <c r="K137" s="9">
        <v>3</v>
      </c>
      <c r="L137" s="8">
        <v>0.25</v>
      </c>
      <c r="M137" s="6"/>
      <c r="N137" s="9">
        <f>+Tabla1[[#This Row],[USD Revenue]]*Tabla1[[#This Row],[Rev Share %]]</f>
        <v>0.75</v>
      </c>
      <c r="O137" s="10"/>
      <c r="P137" s="10"/>
      <c r="Q137" s="10" t="s">
        <v>386</v>
      </c>
    </row>
    <row r="138" spans="1:17" x14ac:dyDescent="0.25">
      <c r="A138">
        <v>36962</v>
      </c>
      <c r="B138" t="s">
        <v>44</v>
      </c>
      <c r="C138" t="s">
        <v>20</v>
      </c>
      <c r="D138" s="5"/>
      <c r="E138" s="5"/>
      <c r="F138" s="5"/>
      <c r="G138">
        <v>1</v>
      </c>
      <c r="H138" t="s">
        <v>22</v>
      </c>
      <c r="I138">
        <v>2</v>
      </c>
      <c r="J138" s="7">
        <f>+Tabla1[[#This Row],[Retail Price]]*Tabla1[[#This Row],[Downloads]]</f>
        <v>2</v>
      </c>
      <c r="K138" s="9">
        <v>1</v>
      </c>
      <c r="L138" s="8">
        <v>0.25</v>
      </c>
      <c r="M138" s="6"/>
      <c r="N138" s="9">
        <f>+Tabla1[[#This Row],[USD Revenue]]*Tabla1[[#This Row],[Rev Share %]]</f>
        <v>0.25</v>
      </c>
      <c r="O138" s="10"/>
      <c r="P138" s="10"/>
      <c r="Q138" s="10" t="s">
        <v>338</v>
      </c>
    </row>
    <row r="139" spans="1:17" x14ac:dyDescent="0.25">
      <c r="A139">
        <v>34994</v>
      </c>
      <c r="B139" t="s">
        <v>525</v>
      </c>
      <c r="C139" t="s">
        <v>20</v>
      </c>
      <c r="D139" s="5"/>
      <c r="E139" s="5"/>
      <c r="F139" s="5"/>
      <c r="G139">
        <v>1</v>
      </c>
      <c r="H139" t="s">
        <v>22</v>
      </c>
      <c r="I139">
        <v>1</v>
      </c>
      <c r="J139" s="7">
        <f>+Tabla1[[#This Row],[Retail Price]]*Tabla1[[#This Row],[Downloads]]</f>
        <v>1</v>
      </c>
      <c r="K139" s="9">
        <v>0.5</v>
      </c>
      <c r="L139" s="8">
        <v>0.25</v>
      </c>
      <c r="M139" s="6"/>
      <c r="N139" s="9">
        <f>+Tabla1[[#This Row],[USD Revenue]]*Tabla1[[#This Row],[Rev Share %]]</f>
        <v>0.125</v>
      </c>
      <c r="O139" s="10" t="s">
        <v>526</v>
      </c>
      <c r="P139" s="10" t="s">
        <v>527</v>
      </c>
      <c r="Q139" s="10" t="s">
        <v>367</v>
      </c>
    </row>
    <row r="140" spans="1:17" x14ac:dyDescent="0.25">
      <c r="A140">
        <v>38184</v>
      </c>
      <c r="B140" t="s">
        <v>28</v>
      </c>
      <c r="C140" t="s">
        <v>20</v>
      </c>
      <c r="D140" s="5"/>
      <c r="E140" s="5"/>
      <c r="F140" s="5"/>
      <c r="G140">
        <v>1</v>
      </c>
      <c r="H140" t="s">
        <v>22</v>
      </c>
      <c r="I140">
        <v>1</v>
      </c>
      <c r="J140" s="7">
        <f>+Tabla1[[#This Row],[Retail Price]]*Tabla1[[#This Row],[Downloads]]</f>
        <v>1</v>
      </c>
      <c r="K140" s="9">
        <v>0.5</v>
      </c>
      <c r="L140" s="8">
        <v>0.25</v>
      </c>
      <c r="M140" s="6"/>
      <c r="N140" s="9">
        <f>+Tabla1[[#This Row],[USD Revenue]]*Tabla1[[#This Row],[Rev Share %]]</f>
        <v>0.125</v>
      </c>
      <c r="O140" s="10" t="s">
        <v>227</v>
      </c>
      <c r="P140" s="10" t="s">
        <v>228</v>
      </c>
      <c r="Q140" s="10" t="s">
        <v>373</v>
      </c>
    </row>
    <row r="141" spans="1:17" x14ac:dyDescent="0.25">
      <c r="A141">
        <v>36648</v>
      </c>
      <c r="B141" t="s">
        <v>598</v>
      </c>
      <c r="C141" t="s">
        <v>20</v>
      </c>
      <c r="D141" s="5"/>
      <c r="E141" s="5"/>
      <c r="F141" s="5"/>
      <c r="G141">
        <v>1</v>
      </c>
      <c r="H141" t="s">
        <v>22</v>
      </c>
      <c r="I141">
        <v>1</v>
      </c>
      <c r="J141" s="7">
        <f>+Tabla1[[#This Row],[Retail Price]]*Tabla1[[#This Row],[Downloads]]</f>
        <v>1</v>
      </c>
      <c r="K141" s="9">
        <v>0.5</v>
      </c>
      <c r="L141" s="8">
        <v>0.25</v>
      </c>
      <c r="M141" s="6"/>
      <c r="N141" s="9">
        <f>+Tabla1[[#This Row],[USD Revenue]]*Tabla1[[#This Row],[Rev Share %]]</f>
        <v>0.125</v>
      </c>
      <c r="O141" s="10" t="s">
        <v>602</v>
      </c>
      <c r="P141" s="10" t="s">
        <v>264</v>
      </c>
      <c r="Q141" s="10" t="s">
        <v>542</v>
      </c>
    </row>
    <row r="142" spans="1:17" x14ac:dyDescent="0.25">
      <c r="A142">
        <v>32526</v>
      </c>
      <c r="B142" t="s">
        <v>565</v>
      </c>
      <c r="C142" t="s">
        <v>20</v>
      </c>
      <c r="D142" s="5"/>
      <c r="E142" s="5"/>
      <c r="F142" s="5"/>
      <c r="G142">
        <v>1</v>
      </c>
      <c r="H142" t="s">
        <v>22</v>
      </c>
      <c r="I142">
        <v>2</v>
      </c>
      <c r="J142" s="7">
        <f>+Tabla1[[#This Row],[Retail Price]]*Tabla1[[#This Row],[Downloads]]</f>
        <v>2</v>
      </c>
      <c r="K142" s="9">
        <v>1</v>
      </c>
      <c r="L142" s="8">
        <v>0.25</v>
      </c>
      <c r="M142" s="6"/>
      <c r="N142" s="9">
        <f>+Tabla1[[#This Row],[USD Revenue]]*Tabla1[[#This Row],[Rev Share %]]</f>
        <v>0.25</v>
      </c>
      <c r="O142" s="10" t="s">
        <v>567</v>
      </c>
      <c r="P142" s="10" t="s">
        <v>568</v>
      </c>
      <c r="Q142" s="10" t="s">
        <v>345</v>
      </c>
    </row>
    <row r="143" spans="1:17" x14ac:dyDescent="0.25">
      <c r="A143">
        <v>38610</v>
      </c>
      <c r="B143" t="s">
        <v>475</v>
      </c>
      <c r="C143" t="s">
        <v>20</v>
      </c>
      <c r="D143" s="5"/>
      <c r="E143" s="5"/>
      <c r="F143" s="5"/>
      <c r="G143">
        <v>1</v>
      </c>
      <c r="H143" t="s">
        <v>22</v>
      </c>
      <c r="I143">
        <v>2</v>
      </c>
      <c r="J143" s="7">
        <f>+Tabla1[[#This Row],[Retail Price]]*Tabla1[[#This Row],[Downloads]]</f>
        <v>2</v>
      </c>
      <c r="K143" s="9">
        <v>1</v>
      </c>
      <c r="L143" s="8">
        <v>0.25</v>
      </c>
      <c r="M143" s="6"/>
      <c r="N143" s="9">
        <f>+Tabla1[[#This Row],[USD Revenue]]*Tabla1[[#This Row],[Rev Share %]]</f>
        <v>0.25</v>
      </c>
      <c r="O143" s="10" t="s">
        <v>322</v>
      </c>
      <c r="P143" s="10" t="s">
        <v>323</v>
      </c>
      <c r="Q143" s="10" t="s">
        <v>401</v>
      </c>
    </row>
    <row r="144" spans="1:17" x14ac:dyDescent="0.25">
      <c r="A144">
        <v>3279</v>
      </c>
      <c r="B144" t="s">
        <v>45</v>
      </c>
      <c r="C144" t="s">
        <v>20</v>
      </c>
      <c r="D144" s="5"/>
      <c r="E144" s="5"/>
      <c r="F144" s="5"/>
      <c r="G144">
        <v>1</v>
      </c>
      <c r="H144" t="s">
        <v>22</v>
      </c>
      <c r="I144">
        <v>6</v>
      </c>
      <c r="J144" s="7">
        <f>+Tabla1[[#This Row],[Retail Price]]*Tabla1[[#This Row],[Downloads]]</f>
        <v>6</v>
      </c>
      <c r="K144" s="9">
        <v>3</v>
      </c>
      <c r="L144" s="8">
        <v>0.25</v>
      </c>
      <c r="M144" s="6"/>
      <c r="N144" s="9">
        <f>+Tabla1[[#This Row],[USD Revenue]]*Tabla1[[#This Row],[Rev Share %]]</f>
        <v>0.75</v>
      </c>
      <c r="O144" s="10" t="s">
        <v>159</v>
      </c>
      <c r="P144" s="10" t="s">
        <v>156</v>
      </c>
      <c r="Q144" s="10" t="s">
        <v>339</v>
      </c>
    </row>
    <row r="145" spans="1:17" x14ac:dyDescent="0.25">
      <c r="A145">
        <v>1407</v>
      </c>
      <c r="B145" t="s">
        <v>563</v>
      </c>
      <c r="C145" t="s">
        <v>20</v>
      </c>
      <c r="D145" s="5"/>
      <c r="E145" s="5"/>
      <c r="F145" s="5"/>
      <c r="G145">
        <v>1</v>
      </c>
      <c r="H145" t="s">
        <v>22</v>
      </c>
      <c r="I145">
        <v>32</v>
      </c>
      <c r="J145" s="7">
        <f>+Tabla1[[#This Row],[Retail Price]]*Tabla1[[#This Row],[Downloads]]</f>
        <v>32</v>
      </c>
      <c r="K145" s="9">
        <v>16</v>
      </c>
      <c r="L145" s="8">
        <v>0.25</v>
      </c>
      <c r="M145" s="6"/>
      <c r="N145" s="9">
        <f>+Tabla1[[#This Row],[USD Revenue]]*Tabla1[[#This Row],[Rev Share %]]</f>
        <v>4</v>
      </c>
      <c r="O145" s="10" t="s">
        <v>555</v>
      </c>
      <c r="P145" s="10" t="s">
        <v>536</v>
      </c>
      <c r="Q145" s="10" t="s">
        <v>562</v>
      </c>
    </row>
    <row r="146" spans="1:17" x14ac:dyDescent="0.25">
      <c r="A146">
        <v>28780</v>
      </c>
      <c r="B146" t="s">
        <v>514</v>
      </c>
      <c r="C146" t="s">
        <v>20</v>
      </c>
      <c r="D146" s="5"/>
      <c r="E146" s="5"/>
      <c r="F146" s="5"/>
      <c r="G146">
        <v>1</v>
      </c>
      <c r="H146" t="s">
        <v>22</v>
      </c>
      <c r="I146">
        <v>3</v>
      </c>
      <c r="J146" s="7">
        <f>+Tabla1[[#This Row],[Retail Price]]*Tabla1[[#This Row],[Downloads]]</f>
        <v>3</v>
      </c>
      <c r="K146" s="9">
        <v>1.5</v>
      </c>
      <c r="L146" s="8">
        <v>0.25</v>
      </c>
      <c r="M146" s="6"/>
      <c r="N146" s="9">
        <f>+Tabla1[[#This Row],[USD Revenue]]*Tabla1[[#This Row],[Rev Share %]]</f>
        <v>0.375</v>
      </c>
      <c r="O146" s="10"/>
      <c r="P146" s="10"/>
      <c r="Q146" s="10" t="s">
        <v>515</v>
      </c>
    </row>
    <row r="147" spans="1:17" x14ac:dyDescent="0.25">
      <c r="A147">
        <v>25560</v>
      </c>
      <c r="B147" t="s">
        <v>40</v>
      </c>
      <c r="C147" t="s">
        <v>20</v>
      </c>
      <c r="D147" s="5"/>
      <c r="E147" s="5"/>
      <c r="F147" s="5"/>
      <c r="G147">
        <v>1</v>
      </c>
      <c r="H147" t="s">
        <v>22</v>
      </c>
      <c r="I147">
        <v>1</v>
      </c>
      <c r="J147" s="7">
        <f>+Tabla1[[#This Row],[Retail Price]]*Tabla1[[#This Row],[Downloads]]</f>
        <v>1</v>
      </c>
      <c r="K147" s="9">
        <v>0.5</v>
      </c>
      <c r="L147" s="8">
        <v>0.25</v>
      </c>
      <c r="M147" s="6"/>
      <c r="N147" s="9">
        <f>+Tabla1[[#This Row],[USD Revenue]]*Tabla1[[#This Row],[Rev Share %]]</f>
        <v>0.125</v>
      </c>
      <c r="O147" s="10"/>
      <c r="P147" s="10"/>
      <c r="Q147" s="10" t="s">
        <v>334</v>
      </c>
    </row>
    <row r="148" spans="1:17" x14ac:dyDescent="0.25">
      <c r="A148">
        <v>24984</v>
      </c>
      <c r="B148" t="s">
        <v>530</v>
      </c>
      <c r="C148" t="s">
        <v>20</v>
      </c>
      <c r="D148" s="5"/>
      <c r="E148" s="5"/>
      <c r="F148" s="5"/>
      <c r="G148">
        <v>1</v>
      </c>
      <c r="H148" t="s">
        <v>22</v>
      </c>
      <c r="I148">
        <v>14</v>
      </c>
      <c r="J148" s="7">
        <f>+Tabla1[[#This Row],[Retail Price]]*Tabla1[[#This Row],[Downloads]]</f>
        <v>14</v>
      </c>
      <c r="K148" s="9">
        <v>7</v>
      </c>
      <c r="L148" s="8">
        <v>0.25</v>
      </c>
      <c r="M148" s="6"/>
      <c r="N148" s="9">
        <f>+Tabla1[[#This Row],[USD Revenue]]*Tabla1[[#This Row],[Rev Share %]]</f>
        <v>1.75</v>
      </c>
      <c r="O148" s="10" t="s">
        <v>538</v>
      </c>
      <c r="P148" s="10" t="s">
        <v>213</v>
      </c>
      <c r="Q148" s="10" t="s">
        <v>545</v>
      </c>
    </row>
    <row r="149" spans="1:17" x14ac:dyDescent="0.25">
      <c r="A149">
        <v>11535</v>
      </c>
      <c r="B149" t="s">
        <v>89</v>
      </c>
      <c r="C149" t="s">
        <v>20</v>
      </c>
      <c r="D149" s="5"/>
      <c r="E149" s="5"/>
      <c r="F149" s="5"/>
      <c r="G149">
        <v>1</v>
      </c>
      <c r="H149" t="s">
        <v>22</v>
      </c>
      <c r="I149">
        <v>1</v>
      </c>
      <c r="J149" s="7">
        <f>+Tabla1[[#This Row],[Retail Price]]*Tabla1[[#This Row],[Downloads]]</f>
        <v>1</v>
      </c>
      <c r="K149" s="9">
        <v>0.5</v>
      </c>
      <c r="L149" s="8">
        <v>0.25</v>
      </c>
      <c r="M149" s="6"/>
      <c r="N149" s="9">
        <f>+Tabla1[[#This Row],[USD Revenue]]*Tabla1[[#This Row],[Rev Share %]]</f>
        <v>0.125</v>
      </c>
      <c r="O149" s="10" t="s">
        <v>246</v>
      </c>
      <c r="P149" s="10" t="s">
        <v>174</v>
      </c>
      <c r="Q149" s="10" t="s">
        <v>380</v>
      </c>
    </row>
    <row r="150" spans="1:17" x14ac:dyDescent="0.25">
      <c r="A150">
        <v>28592</v>
      </c>
      <c r="B150" t="s">
        <v>474</v>
      </c>
      <c r="C150" t="s">
        <v>20</v>
      </c>
      <c r="D150" s="5"/>
      <c r="E150" s="5"/>
      <c r="F150" s="5"/>
      <c r="G150">
        <v>1</v>
      </c>
      <c r="H150" t="s">
        <v>22</v>
      </c>
      <c r="I150">
        <v>1</v>
      </c>
      <c r="J150" s="7">
        <f>+Tabla1[[#This Row],[Retail Price]]*Tabla1[[#This Row],[Downloads]]</f>
        <v>1</v>
      </c>
      <c r="K150" s="9">
        <v>0.5</v>
      </c>
      <c r="L150" s="8">
        <v>0.25</v>
      </c>
      <c r="M150" s="6"/>
      <c r="N150" s="9">
        <f>+Tabla1[[#This Row],[USD Revenue]]*Tabla1[[#This Row],[Rev Share %]]</f>
        <v>0.125</v>
      </c>
      <c r="O150" s="10"/>
      <c r="P150" s="10"/>
      <c r="Q150" s="10" t="s">
        <v>465</v>
      </c>
    </row>
    <row r="151" spans="1:17" x14ac:dyDescent="0.25">
      <c r="A151">
        <v>27716</v>
      </c>
      <c r="B151" t="s">
        <v>580</v>
      </c>
      <c r="C151" t="s">
        <v>20</v>
      </c>
      <c r="D151" s="5"/>
      <c r="E151" s="5"/>
      <c r="F151" s="5"/>
      <c r="G151">
        <v>1</v>
      </c>
      <c r="H151" t="s">
        <v>22</v>
      </c>
      <c r="I151">
        <v>2</v>
      </c>
      <c r="J151" s="7">
        <f>+Tabla1[[#This Row],[Retail Price]]*Tabla1[[#This Row],[Downloads]]</f>
        <v>2</v>
      </c>
      <c r="K151" s="9">
        <v>1</v>
      </c>
      <c r="L151" s="8">
        <v>0.25</v>
      </c>
      <c r="M151" s="6"/>
      <c r="N151" s="9">
        <f>+Tabla1[[#This Row],[USD Revenue]]*Tabla1[[#This Row],[Rev Share %]]</f>
        <v>0.25</v>
      </c>
      <c r="O151" s="10" t="s">
        <v>578</v>
      </c>
      <c r="P151" s="10">
        <v>54645258166</v>
      </c>
      <c r="Q151" s="10" t="s">
        <v>363</v>
      </c>
    </row>
    <row r="152" spans="1:17" x14ac:dyDescent="0.25">
      <c r="A152">
        <v>8779</v>
      </c>
      <c r="B152" t="s">
        <v>494</v>
      </c>
      <c r="C152" t="s">
        <v>20</v>
      </c>
      <c r="D152" s="5"/>
      <c r="E152" s="5"/>
      <c r="F152" s="5"/>
      <c r="G152">
        <v>1</v>
      </c>
      <c r="H152" t="s">
        <v>22</v>
      </c>
      <c r="I152">
        <v>3</v>
      </c>
      <c r="J152" s="7">
        <f>+Tabla1[[#This Row],[Retail Price]]*Tabla1[[#This Row],[Downloads]]</f>
        <v>3</v>
      </c>
      <c r="K152" s="9">
        <v>1.5</v>
      </c>
      <c r="L152" s="8">
        <v>0.25</v>
      </c>
      <c r="M152" s="6"/>
      <c r="N152" s="9">
        <f>+Tabla1[[#This Row],[USD Revenue]]*Tabla1[[#This Row],[Rev Share %]]</f>
        <v>0.375</v>
      </c>
      <c r="O152" s="10" t="s">
        <v>502</v>
      </c>
      <c r="P152" s="10" t="s">
        <v>143</v>
      </c>
      <c r="Q152" s="10" t="s">
        <v>357</v>
      </c>
    </row>
    <row r="153" spans="1:17" x14ac:dyDescent="0.25">
      <c r="A153">
        <v>37646</v>
      </c>
      <c r="B153" t="s">
        <v>126</v>
      </c>
      <c r="C153" t="s">
        <v>20</v>
      </c>
      <c r="D153" s="5"/>
      <c r="E153" s="5"/>
      <c r="F153" s="5"/>
      <c r="G153">
        <v>1</v>
      </c>
      <c r="H153" t="s">
        <v>22</v>
      </c>
      <c r="I153">
        <v>12</v>
      </c>
      <c r="J153" s="7">
        <f>+Tabla1[[#This Row],[Retail Price]]*Tabla1[[#This Row],[Downloads]]</f>
        <v>12</v>
      </c>
      <c r="K153" s="9">
        <v>6</v>
      </c>
      <c r="L153" s="8">
        <v>0.25</v>
      </c>
      <c r="M153" s="6"/>
      <c r="N153" s="9">
        <f>+Tabla1[[#This Row],[USD Revenue]]*Tabla1[[#This Row],[Rev Share %]]</f>
        <v>1.5</v>
      </c>
      <c r="O153" s="10" t="s">
        <v>315</v>
      </c>
      <c r="P153" s="10" t="s">
        <v>174</v>
      </c>
      <c r="Q153" s="10" t="s">
        <v>399</v>
      </c>
    </row>
    <row r="154" spans="1:17" x14ac:dyDescent="0.25">
      <c r="A154">
        <v>32366</v>
      </c>
      <c r="B154" t="s">
        <v>492</v>
      </c>
      <c r="C154" t="s">
        <v>20</v>
      </c>
      <c r="D154" s="5"/>
      <c r="E154" s="5"/>
      <c r="F154" s="5"/>
      <c r="G154">
        <v>1</v>
      </c>
      <c r="H154" t="s">
        <v>22</v>
      </c>
      <c r="I154">
        <v>1</v>
      </c>
      <c r="J154" s="7">
        <f>+Tabla1[[#This Row],[Retail Price]]*Tabla1[[#This Row],[Downloads]]</f>
        <v>1</v>
      </c>
      <c r="K154" s="9">
        <v>0.5</v>
      </c>
      <c r="L154" s="8">
        <v>0.25</v>
      </c>
      <c r="M154" s="6"/>
      <c r="N154" s="9">
        <f>+Tabla1[[#This Row],[USD Revenue]]*Tabla1[[#This Row],[Rev Share %]]</f>
        <v>0.125</v>
      </c>
      <c r="O154" s="10" t="s">
        <v>496</v>
      </c>
      <c r="P154" s="10" t="s">
        <v>497</v>
      </c>
      <c r="Q154" s="10" t="s">
        <v>504</v>
      </c>
    </row>
    <row r="155" spans="1:17" x14ac:dyDescent="0.25">
      <c r="A155">
        <v>1697</v>
      </c>
      <c r="B155" t="s">
        <v>51</v>
      </c>
      <c r="C155" t="s">
        <v>20</v>
      </c>
      <c r="D155" s="5"/>
      <c r="E155" s="5"/>
      <c r="F155" s="5"/>
      <c r="G155">
        <v>1</v>
      </c>
      <c r="H155" t="s">
        <v>22</v>
      </c>
      <c r="I155">
        <v>2</v>
      </c>
      <c r="J155" s="7">
        <f>+Tabla1[[#This Row],[Retail Price]]*Tabla1[[#This Row],[Downloads]]</f>
        <v>2</v>
      </c>
      <c r="K155" s="9">
        <v>1</v>
      </c>
      <c r="L155" s="8">
        <v>0.25</v>
      </c>
      <c r="M155" s="6"/>
      <c r="N155" s="9">
        <f>+Tabla1[[#This Row],[USD Revenue]]*Tabla1[[#This Row],[Rev Share %]]</f>
        <v>0.25</v>
      </c>
      <c r="O155" s="10" t="s">
        <v>170</v>
      </c>
      <c r="P155" s="10" t="s">
        <v>171</v>
      </c>
      <c r="Q155" s="10" t="s">
        <v>346</v>
      </c>
    </row>
    <row r="156" spans="1:17" x14ac:dyDescent="0.25">
      <c r="A156">
        <v>38450</v>
      </c>
      <c r="B156" t="s">
        <v>468</v>
      </c>
      <c r="C156" t="s">
        <v>20</v>
      </c>
      <c r="D156" s="5"/>
      <c r="E156" s="5"/>
      <c r="F156" s="5"/>
      <c r="G156">
        <v>1</v>
      </c>
      <c r="H156" t="s">
        <v>22</v>
      </c>
      <c r="I156">
        <v>1</v>
      </c>
      <c r="J156" s="7">
        <f>+Tabla1[[#This Row],[Retail Price]]*Tabla1[[#This Row],[Downloads]]</f>
        <v>1</v>
      </c>
      <c r="K156" s="9">
        <v>0.5</v>
      </c>
      <c r="L156" s="8">
        <v>0.25</v>
      </c>
      <c r="M156" s="6"/>
      <c r="N156" s="9">
        <f>+Tabla1[[#This Row],[USD Revenue]]*Tabla1[[#This Row],[Rev Share %]]</f>
        <v>0.125</v>
      </c>
      <c r="O156" s="10" t="s">
        <v>294</v>
      </c>
      <c r="P156" s="10" t="s">
        <v>295</v>
      </c>
      <c r="Q156" s="10" t="s">
        <v>393</v>
      </c>
    </row>
    <row r="157" spans="1:17" x14ac:dyDescent="0.25">
      <c r="A157">
        <v>27338</v>
      </c>
      <c r="B157" t="s">
        <v>594</v>
      </c>
      <c r="C157" t="s">
        <v>20</v>
      </c>
      <c r="D157" s="5"/>
      <c r="E157" s="5"/>
      <c r="F157" s="5"/>
      <c r="G157">
        <v>1</v>
      </c>
      <c r="H157" t="s">
        <v>22</v>
      </c>
      <c r="I157">
        <v>1</v>
      </c>
      <c r="J157" s="7">
        <f>+Tabla1[[#This Row],[Retail Price]]*Tabla1[[#This Row],[Downloads]]</f>
        <v>1</v>
      </c>
      <c r="K157" s="9">
        <v>0.5</v>
      </c>
      <c r="L157" s="8">
        <v>0.25</v>
      </c>
      <c r="M157" s="6"/>
      <c r="N157" s="9">
        <f>+Tabla1[[#This Row],[USD Revenue]]*Tabla1[[#This Row],[Rev Share %]]</f>
        <v>0.125</v>
      </c>
      <c r="O157" s="10"/>
      <c r="P157" s="10"/>
      <c r="Q157" s="10" t="s">
        <v>590</v>
      </c>
    </row>
    <row r="158" spans="1:17" x14ac:dyDescent="0.25">
      <c r="A158">
        <v>38592</v>
      </c>
      <c r="B158" t="s">
        <v>23</v>
      </c>
      <c r="C158" t="s">
        <v>20</v>
      </c>
      <c r="D158" s="5"/>
      <c r="E158" s="5"/>
      <c r="F158" s="5"/>
      <c r="G158">
        <v>1</v>
      </c>
      <c r="H158" t="s">
        <v>22</v>
      </c>
      <c r="I158">
        <v>1</v>
      </c>
      <c r="J158" s="7">
        <f>+Tabla1[[#This Row],[Retail Price]]*Tabla1[[#This Row],[Downloads]]</f>
        <v>1</v>
      </c>
      <c r="K158" s="9">
        <v>0.5</v>
      </c>
      <c r="L158" s="8">
        <v>0.25</v>
      </c>
      <c r="M158" s="6"/>
      <c r="N158" s="9">
        <f>+Tabla1[[#This Row],[USD Revenue]]*Tabla1[[#This Row],[Rev Share %]]</f>
        <v>0.125</v>
      </c>
      <c r="O158" s="10" t="s">
        <v>452</v>
      </c>
      <c r="P158" s="10" t="s">
        <v>453</v>
      </c>
      <c r="Q158" s="10" t="s">
        <v>333</v>
      </c>
    </row>
    <row r="159" spans="1:17" x14ac:dyDescent="0.25">
      <c r="A159">
        <v>25166</v>
      </c>
      <c r="B159" t="s">
        <v>100</v>
      </c>
      <c r="C159" t="s">
        <v>20</v>
      </c>
      <c r="D159" s="5"/>
      <c r="E159" s="5"/>
      <c r="F159" s="5"/>
      <c r="G159">
        <v>1</v>
      </c>
      <c r="H159" t="s">
        <v>22</v>
      </c>
      <c r="I159">
        <v>4</v>
      </c>
      <c r="J159" s="7">
        <f>+Tabla1[[#This Row],[Retail Price]]*Tabla1[[#This Row],[Downloads]]</f>
        <v>4</v>
      </c>
      <c r="K159" s="9">
        <v>2</v>
      </c>
      <c r="L159" s="8">
        <v>0.25</v>
      </c>
      <c r="M159" s="6"/>
      <c r="N159" s="9">
        <f>+Tabla1[[#This Row],[USD Revenue]]*Tabla1[[#This Row],[Rev Share %]]</f>
        <v>0.5</v>
      </c>
      <c r="O159" s="10" t="s">
        <v>265</v>
      </c>
      <c r="P159" s="10" t="s">
        <v>266</v>
      </c>
      <c r="Q159" s="10" t="s">
        <v>356</v>
      </c>
    </row>
    <row r="160" spans="1:17" x14ac:dyDescent="0.25">
      <c r="A160">
        <v>10581</v>
      </c>
      <c r="B160" t="s">
        <v>88</v>
      </c>
      <c r="C160" t="s">
        <v>20</v>
      </c>
      <c r="D160" s="5"/>
      <c r="E160" s="5"/>
      <c r="F160" s="5"/>
      <c r="G160">
        <v>1</v>
      </c>
      <c r="H160" t="s">
        <v>22</v>
      </c>
      <c r="I160">
        <v>2</v>
      </c>
      <c r="J160" s="7">
        <f>+Tabla1[[#This Row],[Retail Price]]*Tabla1[[#This Row],[Downloads]]</f>
        <v>2</v>
      </c>
      <c r="K160" s="9">
        <v>1</v>
      </c>
      <c r="L160" s="8">
        <v>0.25</v>
      </c>
      <c r="M160" s="6"/>
      <c r="N160" s="9">
        <f>+Tabla1[[#This Row],[USD Revenue]]*Tabla1[[#This Row],[Rev Share %]]</f>
        <v>0.25</v>
      </c>
      <c r="O160" s="10" t="s">
        <v>245</v>
      </c>
      <c r="P160" s="10" t="s">
        <v>165</v>
      </c>
      <c r="Q160" s="10" t="s">
        <v>356</v>
      </c>
    </row>
    <row r="161" spans="1:17" x14ac:dyDescent="0.25">
      <c r="A161">
        <v>36962</v>
      </c>
      <c r="B161" t="s">
        <v>44</v>
      </c>
      <c r="C161" t="s">
        <v>91</v>
      </c>
      <c r="D161" s="5"/>
      <c r="E161" s="5"/>
      <c r="F161" s="5"/>
      <c r="G161">
        <v>10</v>
      </c>
      <c r="H161" t="s">
        <v>16</v>
      </c>
      <c r="I161">
        <v>3</v>
      </c>
      <c r="J161" s="7">
        <f>+Tabla1[[#This Row],[Retail Price]]*Tabla1[[#This Row],[Downloads]]</f>
        <v>30</v>
      </c>
      <c r="K161" s="9">
        <v>0.196308027</v>
      </c>
      <c r="L161" s="8">
        <v>0.25</v>
      </c>
      <c r="M161" s="6"/>
      <c r="N161" s="9">
        <f>+Tabla1[[#This Row],[USD Revenue]]*Tabla1[[#This Row],[Rev Share %]]</f>
        <v>4.9077006749999999E-2</v>
      </c>
      <c r="O161" s="10"/>
      <c r="P161" s="10"/>
      <c r="Q161" s="10" t="s">
        <v>338</v>
      </c>
    </row>
    <row r="162" spans="1:17" x14ac:dyDescent="0.25">
      <c r="A162">
        <v>1269</v>
      </c>
      <c r="B162" t="s">
        <v>432</v>
      </c>
      <c r="C162" t="s">
        <v>91</v>
      </c>
      <c r="D162" s="5"/>
      <c r="E162" s="5"/>
      <c r="F162" s="5"/>
      <c r="G162">
        <v>10</v>
      </c>
      <c r="H162" t="s">
        <v>16</v>
      </c>
      <c r="I162">
        <v>1</v>
      </c>
      <c r="J162" s="7">
        <f>+Tabla1[[#This Row],[Retail Price]]*Tabla1[[#This Row],[Downloads]]</f>
        <v>10</v>
      </c>
      <c r="K162" s="9">
        <v>6.5436009000000003E-2</v>
      </c>
      <c r="L162" s="8">
        <v>0.25</v>
      </c>
      <c r="M162" s="6"/>
      <c r="N162" s="9">
        <f>+Tabla1[[#This Row],[USD Revenue]]*Tabla1[[#This Row],[Rev Share %]]</f>
        <v>1.6359002250000001E-2</v>
      </c>
      <c r="O162" s="10"/>
      <c r="P162" s="10"/>
      <c r="Q162" s="10" t="s">
        <v>458</v>
      </c>
    </row>
    <row r="163" spans="1:17" x14ac:dyDescent="0.25">
      <c r="A163">
        <v>2219</v>
      </c>
      <c r="B163" t="s">
        <v>70</v>
      </c>
      <c r="C163" t="s">
        <v>91</v>
      </c>
      <c r="D163" s="5"/>
      <c r="E163" s="5"/>
      <c r="F163" s="5"/>
      <c r="G163">
        <v>10</v>
      </c>
      <c r="H163" t="s">
        <v>16</v>
      </c>
      <c r="I163">
        <v>3</v>
      </c>
      <c r="J163" s="7">
        <f>+Tabla1[[#This Row],[Retail Price]]*Tabla1[[#This Row],[Downloads]]</f>
        <v>30</v>
      </c>
      <c r="K163" s="9">
        <v>0.196308027</v>
      </c>
      <c r="L163" s="8">
        <v>0.25</v>
      </c>
      <c r="M163" s="6"/>
      <c r="N163" s="9">
        <f>+Tabla1[[#This Row],[USD Revenue]]*Tabla1[[#This Row],[Rev Share %]]</f>
        <v>4.9077006749999999E-2</v>
      </c>
      <c r="O163" s="10" t="s">
        <v>212</v>
      </c>
      <c r="P163" s="10" t="s">
        <v>213</v>
      </c>
      <c r="Q163" s="10" t="s">
        <v>369</v>
      </c>
    </row>
    <row r="164" spans="1:17" x14ac:dyDescent="0.25">
      <c r="A164">
        <v>28592</v>
      </c>
      <c r="B164" t="s">
        <v>474</v>
      </c>
      <c r="C164" t="s">
        <v>91</v>
      </c>
      <c r="D164" s="5"/>
      <c r="E164" s="5"/>
      <c r="F164" s="5"/>
      <c r="G164">
        <v>10</v>
      </c>
      <c r="H164" t="s">
        <v>16</v>
      </c>
      <c r="I164">
        <v>8</v>
      </c>
      <c r="J164" s="7">
        <f>+Tabla1[[#This Row],[Retail Price]]*Tabla1[[#This Row],[Downloads]]</f>
        <v>80</v>
      </c>
      <c r="K164" s="9">
        <v>0.52348807200000003</v>
      </c>
      <c r="L164" s="8">
        <v>0.25</v>
      </c>
      <c r="M164" s="6"/>
      <c r="N164" s="9">
        <f>+Tabla1[[#This Row],[USD Revenue]]*Tabla1[[#This Row],[Rev Share %]]</f>
        <v>0.13087201800000001</v>
      </c>
      <c r="O164" s="10"/>
      <c r="P164" s="10"/>
      <c r="Q164" s="10" t="s">
        <v>465</v>
      </c>
    </row>
    <row r="165" spans="1:17" x14ac:dyDescent="0.25">
      <c r="A165">
        <v>37646</v>
      </c>
      <c r="B165" t="s">
        <v>126</v>
      </c>
      <c r="C165" t="s">
        <v>91</v>
      </c>
      <c r="D165" s="5"/>
      <c r="E165" s="5"/>
      <c r="F165" s="5"/>
      <c r="G165">
        <v>10</v>
      </c>
      <c r="H165" t="s">
        <v>16</v>
      </c>
      <c r="I165">
        <v>331</v>
      </c>
      <c r="J165" s="7">
        <f>+Tabla1[[#This Row],[Retail Price]]*Tabla1[[#This Row],[Downloads]]</f>
        <v>3310</v>
      </c>
      <c r="K165" s="9">
        <v>21.659318978999998</v>
      </c>
      <c r="L165" s="8">
        <v>0.25</v>
      </c>
      <c r="M165" s="6"/>
      <c r="N165" s="9">
        <f>+Tabla1[[#This Row],[USD Revenue]]*Tabla1[[#This Row],[Rev Share %]]</f>
        <v>5.4148297447499996</v>
      </c>
      <c r="O165" s="10" t="s">
        <v>315</v>
      </c>
      <c r="P165" s="10" t="s">
        <v>174</v>
      </c>
      <c r="Q165" s="10" t="s">
        <v>399</v>
      </c>
    </row>
    <row r="166" spans="1:17" x14ac:dyDescent="0.25">
      <c r="A166">
        <v>37786</v>
      </c>
      <c r="B166" t="s">
        <v>128</v>
      </c>
      <c r="C166" t="s">
        <v>91</v>
      </c>
      <c r="D166" s="5"/>
      <c r="E166" s="5"/>
      <c r="F166" s="5"/>
      <c r="G166">
        <v>10</v>
      </c>
      <c r="H166" t="s">
        <v>16</v>
      </c>
      <c r="I166">
        <v>2</v>
      </c>
      <c r="J166" s="7">
        <f>+Tabla1[[#This Row],[Retail Price]]*Tabla1[[#This Row],[Downloads]]</f>
        <v>20</v>
      </c>
      <c r="K166" s="9">
        <v>0.13087201800000001</v>
      </c>
      <c r="L166" s="8">
        <v>0.25</v>
      </c>
      <c r="M166" s="6"/>
      <c r="N166" s="9">
        <f>+Tabla1[[#This Row],[USD Revenue]]*Tabla1[[#This Row],[Rev Share %]]</f>
        <v>3.2718004500000002E-2</v>
      </c>
      <c r="O166" s="10" t="s">
        <v>318</v>
      </c>
      <c r="P166" s="10" t="s">
        <v>319</v>
      </c>
      <c r="Q166" s="10" t="s">
        <v>400</v>
      </c>
    </row>
    <row r="167" spans="1:17" x14ac:dyDescent="0.25">
      <c r="A167">
        <v>13121</v>
      </c>
      <c r="B167" t="s">
        <v>571</v>
      </c>
      <c r="C167" t="s">
        <v>91</v>
      </c>
      <c r="D167" s="5"/>
      <c r="E167" s="5"/>
      <c r="F167" s="5"/>
      <c r="G167">
        <v>10</v>
      </c>
      <c r="H167" t="s">
        <v>16</v>
      </c>
      <c r="I167">
        <v>1</v>
      </c>
      <c r="J167" s="7">
        <f>+Tabla1[[#This Row],[Retail Price]]*Tabla1[[#This Row],[Downloads]]</f>
        <v>10</v>
      </c>
      <c r="K167" s="9">
        <v>6.5436009000000003E-2</v>
      </c>
      <c r="L167" s="8">
        <v>0.25</v>
      </c>
      <c r="M167" s="6"/>
      <c r="N167" s="9">
        <f>+Tabla1[[#This Row],[USD Revenue]]*Tabla1[[#This Row],[Rev Share %]]</f>
        <v>1.6359002250000001E-2</v>
      </c>
      <c r="O167" s="10" t="s">
        <v>574</v>
      </c>
      <c r="P167" s="10" t="s">
        <v>537</v>
      </c>
      <c r="Q167" s="10" t="s">
        <v>363</v>
      </c>
    </row>
    <row r="168" spans="1:17" x14ac:dyDescent="0.25">
      <c r="A168">
        <v>4021</v>
      </c>
      <c r="B168" t="s">
        <v>532</v>
      </c>
      <c r="C168" t="s">
        <v>91</v>
      </c>
      <c r="D168" s="5"/>
      <c r="E168" s="5"/>
      <c r="F168" s="5"/>
      <c r="G168">
        <v>10</v>
      </c>
      <c r="H168" t="s">
        <v>16</v>
      </c>
      <c r="I168">
        <v>47</v>
      </c>
      <c r="J168" s="7">
        <f>+Tabla1[[#This Row],[Retail Price]]*Tabla1[[#This Row],[Downloads]]</f>
        <v>470</v>
      </c>
      <c r="K168" s="9">
        <v>3.075492423</v>
      </c>
      <c r="L168" s="8">
        <v>0.25</v>
      </c>
      <c r="M168" s="6"/>
      <c r="N168" s="9">
        <f>+Tabla1[[#This Row],[USD Revenue]]*Tabla1[[#This Row],[Rev Share %]]</f>
        <v>0.76887310575000001</v>
      </c>
      <c r="O168" s="10" t="s">
        <v>540</v>
      </c>
      <c r="P168" s="10" t="s">
        <v>224</v>
      </c>
      <c r="Q168" s="10" t="s">
        <v>547</v>
      </c>
    </row>
    <row r="169" spans="1:17" x14ac:dyDescent="0.25">
      <c r="A169">
        <v>38612</v>
      </c>
      <c r="B169" t="s">
        <v>581</v>
      </c>
      <c r="C169" t="s">
        <v>91</v>
      </c>
      <c r="D169" s="5"/>
      <c r="E169" s="5"/>
      <c r="F169" s="5"/>
      <c r="G169">
        <v>10</v>
      </c>
      <c r="H169" t="s">
        <v>16</v>
      </c>
      <c r="I169">
        <v>1</v>
      </c>
      <c r="J169" s="7">
        <f>+Tabla1[[#This Row],[Retail Price]]*Tabla1[[#This Row],[Downloads]]</f>
        <v>10</v>
      </c>
      <c r="K169" s="9">
        <v>6.5436009000000003E-2</v>
      </c>
      <c r="L169" s="8">
        <v>0.25</v>
      </c>
      <c r="M169" s="6"/>
      <c r="N169" s="9">
        <f>+Tabla1[[#This Row],[USD Revenue]]*Tabla1[[#This Row],[Rev Share %]]</f>
        <v>1.6359002250000001E-2</v>
      </c>
      <c r="O169" s="10" t="s">
        <v>585</v>
      </c>
      <c r="P169" s="10" t="s">
        <v>586</v>
      </c>
      <c r="Q169" s="10" t="s">
        <v>591</v>
      </c>
    </row>
    <row r="170" spans="1:17" x14ac:dyDescent="0.25">
      <c r="A170">
        <v>797</v>
      </c>
      <c r="B170" t="s">
        <v>61</v>
      </c>
      <c r="C170" t="s">
        <v>91</v>
      </c>
      <c r="D170" s="5"/>
      <c r="E170" s="5"/>
      <c r="F170" s="5"/>
      <c r="G170">
        <v>10</v>
      </c>
      <c r="H170" t="s">
        <v>16</v>
      </c>
      <c r="I170">
        <v>1</v>
      </c>
      <c r="J170" s="7">
        <f>+Tabla1[[#This Row],[Retail Price]]*Tabla1[[#This Row],[Downloads]]</f>
        <v>10</v>
      </c>
      <c r="K170" s="9">
        <v>6.5436009000000003E-2</v>
      </c>
      <c r="L170" s="8">
        <v>0.25</v>
      </c>
      <c r="M170" s="6"/>
      <c r="N170" s="9">
        <f>+Tabla1[[#This Row],[USD Revenue]]*Tabla1[[#This Row],[Rev Share %]]</f>
        <v>1.6359002250000001E-2</v>
      </c>
      <c r="O170" s="10" t="s">
        <v>192</v>
      </c>
      <c r="P170" s="10" t="s">
        <v>193</v>
      </c>
      <c r="Q170" s="10" t="s">
        <v>362</v>
      </c>
    </row>
    <row r="171" spans="1:17" x14ac:dyDescent="0.25">
      <c r="A171">
        <v>32526</v>
      </c>
      <c r="B171" t="s">
        <v>565</v>
      </c>
      <c r="C171" t="s">
        <v>91</v>
      </c>
      <c r="D171" s="5"/>
      <c r="E171" s="5"/>
      <c r="F171" s="5"/>
      <c r="G171">
        <v>10</v>
      </c>
      <c r="H171" t="s">
        <v>16</v>
      </c>
      <c r="I171">
        <v>6</v>
      </c>
      <c r="J171" s="7">
        <f>+Tabla1[[#This Row],[Retail Price]]*Tabla1[[#This Row],[Downloads]]</f>
        <v>60</v>
      </c>
      <c r="K171" s="9">
        <v>0.39261605399999999</v>
      </c>
      <c r="L171" s="8">
        <v>0.25</v>
      </c>
      <c r="M171" s="6"/>
      <c r="N171" s="9">
        <f>+Tabla1[[#This Row],[USD Revenue]]*Tabla1[[#This Row],[Rev Share %]]</f>
        <v>9.8154013499999998E-2</v>
      </c>
      <c r="O171" s="10" t="s">
        <v>567</v>
      </c>
      <c r="P171" s="10" t="s">
        <v>568</v>
      </c>
      <c r="Q171" s="10" t="s">
        <v>345</v>
      </c>
    </row>
    <row r="172" spans="1:17" x14ac:dyDescent="0.25">
      <c r="A172">
        <v>9297</v>
      </c>
      <c r="B172" t="s">
        <v>507</v>
      </c>
      <c r="C172" t="s">
        <v>91</v>
      </c>
      <c r="D172" s="5"/>
      <c r="E172" s="5"/>
      <c r="F172" s="5"/>
      <c r="G172">
        <v>10</v>
      </c>
      <c r="H172" t="s">
        <v>16</v>
      </c>
      <c r="I172">
        <v>1</v>
      </c>
      <c r="J172" s="7">
        <f>+Tabla1[[#This Row],[Retail Price]]*Tabla1[[#This Row],[Downloads]]</f>
        <v>10</v>
      </c>
      <c r="K172" s="9">
        <v>6.5436009000000003E-2</v>
      </c>
      <c r="L172" s="8">
        <v>0.25</v>
      </c>
      <c r="M172" s="6"/>
      <c r="N172" s="9">
        <f>+Tabla1[[#This Row],[USD Revenue]]*Tabla1[[#This Row],[Rev Share %]]</f>
        <v>1.6359002250000001E-2</v>
      </c>
      <c r="O172" s="10" t="s">
        <v>163</v>
      </c>
      <c r="P172" s="10" t="s">
        <v>150</v>
      </c>
      <c r="Q172" s="10" t="s">
        <v>342</v>
      </c>
    </row>
    <row r="173" spans="1:17" x14ac:dyDescent="0.25">
      <c r="A173">
        <v>32652</v>
      </c>
      <c r="B173" t="s">
        <v>112</v>
      </c>
      <c r="C173" t="s">
        <v>91</v>
      </c>
      <c r="D173" s="5"/>
      <c r="E173" s="5"/>
      <c r="F173" s="5"/>
      <c r="G173">
        <v>10</v>
      </c>
      <c r="H173" t="s">
        <v>16</v>
      </c>
      <c r="I173">
        <v>1</v>
      </c>
      <c r="J173" s="7">
        <f>+Tabla1[[#This Row],[Retail Price]]*Tabla1[[#This Row],[Downloads]]</f>
        <v>10</v>
      </c>
      <c r="K173" s="9">
        <v>6.5436009000000003E-2</v>
      </c>
      <c r="L173" s="8">
        <v>0.25</v>
      </c>
      <c r="M173" s="6"/>
      <c r="N173" s="9">
        <f>+Tabla1[[#This Row],[USD Revenue]]*Tabla1[[#This Row],[Rev Share %]]</f>
        <v>1.6359002250000001E-2</v>
      </c>
      <c r="O173" s="10" t="s">
        <v>287</v>
      </c>
      <c r="P173" s="10" t="s">
        <v>288</v>
      </c>
      <c r="Q173" s="10" t="s">
        <v>345</v>
      </c>
    </row>
    <row r="174" spans="1:17" x14ac:dyDescent="0.25">
      <c r="A174">
        <v>11735</v>
      </c>
      <c r="B174" t="s">
        <v>90</v>
      </c>
      <c r="C174" t="s">
        <v>91</v>
      </c>
      <c r="D174" s="5"/>
      <c r="E174" s="5"/>
      <c r="F174" s="5"/>
      <c r="G174">
        <v>10</v>
      </c>
      <c r="H174" t="s">
        <v>16</v>
      </c>
      <c r="I174">
        <v>12</v>
      </c>
      <c r="J174" s="7">
        <f>+Tabla1[[#This Row],[Retail Price]]*Tabla1[[#This Row],[Downloads]]</f>
        <v>120</v>
      </c>
      <c r="K174" s="9">
        <v>0.78523210799999998</v>
      </c>
      <c r="L174" s="8">
        <v>0.25</v>
      </c>
      <c r="M174" s="6"/>
      <c r="N174" s="9">
        <f>+Tabla1[[#This Row],[USD Revenue]]*Tabla1[[#This Row],[Rev Share %]]</f>
        <v>0.196308027</v>
      </c>
      <c r="O174" s="10" t="s">
        <v>247</v>
      </c>
      <c r="P174" s="10" t="s">
        <v>248</v>
      </c>
      <c r="Q174" s="10" t="s">
        <v>377</v>
      </c>
    </row>
    <row r="175" spans="1:17" x14ac:dyDescent="0.25">
      <c r="A175">
        <v>29252</v>
      </c>
      <c r="B175" t="s">
        <v>57</v>
      </c>
      <c r="C175" t="s">
        <v>91</v>
      </c>
      <c r="D175" s="5"/>
      <c r="E175" s="5"/>
      <c r="F175" s="5"/>
      <c r="G175">
        <v>10</v>
      </c>
      <c r="H175" t="s">
        <v>16</v>
      </c>
      <c r="I175">
        <v>1</v>
      </c>
      <c r="J175" s="7">
        <f>+Tabla1[[#This Row],[Retail Price]]*Tabla1[[#This Row],[Downloads]]</f>
        <v>10</v>
      </c>
      <c r="K175" s="9">
        <v>6.5436009000000003E-2</v>
      </c>
      <c r="L175" s="8">
        <v>0.25</v>
      </c>
      <c r="M175" s="6"/>
      <c r="N175" s="9">
        <f>+Tabla1[[#This Row],[USD Revenue]]*Tabla1[[#This Row],[Rev Share %]]</f>
        <v>1.6359002250000001E-2</v>
      </c>
      <c r="O175" s="10" t="s">
        <v>182</v>
      </c>
      <c r="P175" s="10" t="s">
        <v>183</v>
      </c>
      <c r="Q175" s="10" t="s">
        <v>326</v>
      </c>
    </row>
    <row r="176" spans="1:17" x14ac:dyDescent="0.25">
      <c r="A176">
        <v>25560</v>
      </c>
      <c r="B176" t="s">
        <v>40</v>
      </c>
      <c r="C176" t="s">
        <v>91</v>
      </c>
      <c r="D176" s="5"/>
      <c r="E176" s="5"/>
      <c r="F176" s="5"/>
      <c r="G176">
        <v>10</v>
      </c>
      <c r="H176" t="s">
        <v>16</v>
      </c>
      <c r="I176">
        <v>2</v>
      </c>
      <c r="J176" s="7">
        <f>+Tabla1[[#This Row],[Retail Price]]*Tabla1[[#This Row],[Downloads]]</f>
        <v>20</v>
      </c>
      <c r="K176" s="9">
        <v>0.13087201800000001</v>
      </c>
      <c r="L176" s="8">
        <v>0.25</v>
      </c>
      <c r="M176" s="6"/>
      <c r="N176" s="9">
        <f>+Tabla1[[#This Row],[USD Revenue]]*Tabla1[[#This Row],[Rev Share %]]</f>
        <v>3.2718004500000002E-2</v>
      </c>
      <c r="O176" s="10"/>
      <c r="P176" s="10"/>
      <c r="Q176" s="10" t="s">
        <v>334</v>
      </c>
    </row>
    <row r="177" spans="1:17" x14ac:dyDescent="0.25">
      <c r="A177">
        <v>321</v>
      </c>
      <c r="B177" t="s">
        <v>431</v>
      </c>
      <c r="C177" t="s">
        <v>91</v>
      </c>
      <c r="D177" s="5"/>
      <c r="E177" s="5"/>
      <c r="F177" s="5"/>
      <c r="G177">
        <v>10</v>
      </c>
      <c r="H177" t="s">
        <v>16</v>
      </c>
      <c r="I177">
        <v>4</v>
      </c>
      <c r="J177" s="7">
        <f>+Tabla1[[#This Row],[Retail Price]]*Tabla1[[#This Row],[Downloads]]</f>
        <v>40</v>
      </c>
      <c r="K177" s="9">
        <v>0.26174403600000001</v>
      </c>
      <c r="L177" s="8">
        <v>0.25</v>
      </c>
      <c r="M177" s="6"/>
      <c r="N177" s="9">
        <f>+Tabla1[[#This Row],[USD Revenue]]*Tabla1[[#This Row],[Rev Share %]]</f>
        <v>6.5436009000000003E-2</v>
      </c>
      <c r="O177" s="10" t="s">
        <v>442</v>
      </c>
      <c r="P177" s="10" t="s">
        <v>443</v>
      </c>
      <c r="Q177" s="10" t="s">
        <v>457</v>
      </c>
    </row>
    <row r="178" spans="1:17" x14ac:dyDescent="0.25">
      <c r="A178">
        <v>24500</v>
      </c>
      <c r="B178" t="s">
        <v>549</v>
      </c>
      <c r="C178" t="s">
        <v>91</v>
      </c>
      <c r="D178" s="5"/>
      <c r="E178" s="5"/>
      <c r="F178" s="5"/>
      <c r="G178">
        <v>10</v>
      </c>
      <c r="H178" t="s">
        <v>16</v>
      </c>
      <c r="I178">
        <v>14</v>
      </c>
      <c r="J178" s="7">
        <f>+Tabla1[[#This Row],[Retail Price]]*Tabla1[[#This Row],[Downloads]]</f>
        <v>140</v>
      </c>
      <c r="K178" s="9">
        <v>0.91610412600000002</v>
      </c>
      <c r="L178" s="8">
        <v>0.25</v>
      </c>
      <c r="M178" s="6"/>
      <c r="N178" s="9">
        <f>+Tabla1[[#This Row],[USD Revenue]]*Tabla1[[#This Row],[Rev Share %]]</f>
        <v>0.2290260315</v>
      </c>
      <c r="O178" s="10"/>
      <c r="P178" s="10"/>
      <c r="Q178" s="10" t="s">
        <v>543</v>
      </c>
    </row>
    <row r="179" spans="1:17" x14ac:dyDescent="0.25">
      <c r="A179">
        <v>36500</v>
      </c>
      <c r="B179" t="s">
        <v>576</v>
      </c>
      <c r="C179" t="s">
        <v>91</v>
      </c>
      <c r="D179" s="5"/>
      <c r="E179" s="5"/>
      <c r="F179" s="5"/>
      <c r="G179">
        <v>10</v>
      </c>
      <c r="H179" t="s">
        <v>16</v>
      </c>
      <c r="I179">
        <v>35</v>
      </c>
      <c r="J179" s="7">
        <f>+Tabla1[[#This Row],[Retail Price]]*Tabla1[[#This Row],[Downloads]]</f>
        <v>350</v>
      </c>
      <c r="K179" s="9">
        <v>2.2902603149999998</v>
      </c>
      <c r="L179" s="8">
        <v>0.25</v>
      </c>
      <c r="M179" s="6"/>
      <c r="N179" s="9">
        <f>+Tabla1[[#This Row],[USD Revenue]]*Tabla1[[#This Row],[Rev Share %]]</f>
        <v>0.57256507874999996</v>
      </c>
      <c r="O179" s="10" t="s">
        <v>572</v>
      </c>
      <c r="P179" s="10" t="s">
        <v>573</v>
      </c>
      <c r="Q179" s="10" t="s">
        <v>368</v>
      </c>
    </row>
    <row r="180" spans="1:17" x14ac:dyDescent="0.25">
      <c r="A180">
        <v>25166</v>
      </c>
      <c r="B180" t="s">
        <v>100</v>
      </c>
      <c r="C180" t="s">
        <v>91</v>
      </c>
      <c r="D180" s="5"/>
      <c r="E180" s="5"/>
      <c r="F180" s="5"/>
      <c r="G180">
        <v>10</v>
      </c>
      <c r="H180" t="s">
        <v>16</v>
      </c>
      <c r="I180">
        <v>19</v>
      </c>
      <c r="J180" s="7">
        <f>+Tabla1[[#This Row],[Retail Price]]*Tabla1[[#This Row],[Downloads]]</f>
        <v>190</v>
      </c>
      <c r="K180" s="9">
        <v>1.243284171</v>
      </c>
      <c r="L180" s="8">
        <v>0.25</v>
      </c>
      <c r="M180" s="6"/>
      <c r="N180" s="9">
        <f>+Tabla1[[#This Row],[USD Revenue]]*Tabla1[[#This Row],[Rev Share %]]</f>
        <v>0.31082104275</v>
      </c>
      <c r="O180" s="10" t="s">
        <v>265</v>
      </c>
      <c r="P180" s="10" t="s">
        <v>266</v>
      </c>
      <c r="Q180" s="10" t="s">
        <v>356</v>
      </c>
    </row>
    <row r="181" spans="1:17" x14ac:dyDescent="0.25">
      <c r="A181">
        <v>36106</v>
      </c>
      <c r="B181" t="s">
        <v>478</v>
      </c>
      <c r="C181" t="s">
        <v>91</v>
      </c>
      <c r="D181" s="5"/>
      <c r="E181" s="5"/>
      <c r="F181" s="5"/>
      <c r="G181">
        <v>10</v>
      </c>
      <c r="H181" t="s">
        <v>16</v>
      </c>
      <c r="I181">
        <v>1</v>
      </c>
      <c r="J181" s="7">
        <f>+Tabla1[[#This Row],[Retail Price]]*Tabla1[[#This Row],[Downloads]]</f>
        <v>10</v>
      </c>
      <c r="K181" s="9">
        <v>6.5436009000000003E-2</v>
      </c>
      <c r="L181" s="8">
        <v>0.25</v>
      </c>
      <c r="M181" s="6"/>
      <c r="N181" s="9">
        <f>+Tabla1[[#This Row],[USD Revenue]]*Tabla1[[#This Row],[Rev Share %]]</f>
        <v>1.6359002250000001E-2</v>
      </c>
      <c r="O181" s="10" t="s">
        <v>472</v>
      </c>
      <c r="P181" s="10" t="s">
        <v>473</v>
      </c>
      <c r="Q181" s="10" t="s">
        <v>394</v>
      </c>
    </row>
    <row r="182" spans="1:17" x14ac:dyDescent="0.25">
      <c r="A182">
        <v>36796</v>
      </c>
      <c r="B182" t="s">
        <v>599</v>
      </c>
      <c r="C182" t="s">
        <v>91</v>
      </c>
      <c r="D182" s="5"/>
      <c r="E182" s="5"/>
      <c r="F182" s="5"/>
      <c r="G182">
        <v>10</v>
      </c>
      <c r="H182" t="s">
        <v>16</v>
      </c>
      <c r="I182">
        <v>1</v>
      </c>
      <c r="J182" s="7">
        <f>+Tabla1[[#This Row],[Retail Price]]*Tabla1[[#This Row],[Downloads]]</f>
        <v>10</v>
      </c>
      <c r="K182" s="9">
        <v>6.5436009000000003E-2</v>
      </c>
      <c r="L182" s="8">
        <v>0.25</v>
      </c>
      <c r="M182" s="6"/>
      <c r="N182" s="9">
        <f>+Tabla1[[#This Row],[USD Revenue]]*Tabla1[[#This Row],[Rev Share %]]</f>
        <v>1.6359002250000001E-2</v>
      </c>
      <c r="O182" s="10" t="s">
        <v>603</v>
      </c>
      <c r="P182" s="10" t="s">
        <v>604</v>
      </c>
      <c r="Q182" s="10" t="s">
        <v>608</v>
      </c>
    </row>
    <row r="183" spans="1:17" x14ac:dyDescent="0.25">
      <c r="A183">
        <v>3359</v>
      </c>
      <c r="B183" t="s">
        <v>611</v>
      </c>
      <c r="C183" t="s">
        <v>91</v>
      </c>
      <c r="D183" s="5"/>
      <c r="E183" s="5"/>
      <c r="F183" s="5"/>
      <c r="G183">
        <v>10</v>
      </c>
      <c r="H183" t="s">
        <v>16</v>
      </c>
      <c r="I183">
        <v>1</v>
      </c>
      <c r="J183" s="7">
        <f>+Tabla1[[#This Row],[Retail Price]]*Tabla1[[#This Row],[Downloads]]</f>
        <v>10</v>
      </c>
      <c r="K183" s="9">
        <v>6.5436009000000003E-2</v>
      </c>
      <c r="L183" s="8">
        <v>0.25</v>
      </c>
      <c r="M183" s="6"/>
      <c r="N183" s="9">
        <f>+Tabla1[[#This Row],[USD Revenue]]*Tabla1[[#This Row],[Rev Share %]]</f>
        <v>1.6359002250000001E-2</v>
      </c>
      <c r="O183" s="10"/>
      <c r="P183" s="10" t="s">
        <v>416</v>
      </c>
      <c r="Q183" s="10" t="s">
        <v>609</v>
      </c>
    </row>
    <row r="184" spans="1:17" x14ac:dyDescent="0.25">
      <c r="A184">
        <v>3281</v>
      </c>
      <c r="B184" t="s">
        <v>73</v>
      </c>
      <c r="C184" t="s">
        <v>91</v>
      </c>
      <c r="D184" s="5"/>
      <c r="E184" s="5"/>
      <c r="F184" s="5"/>
      <c r="G184">
        <v>10</v>
      </c>
      <c r="H184" t="s">
        <v>16</v>
      </c>
      <c r="I184">
        <v>4</v>
      </c>
      <c r="J184" s="7">
        <f>+Tabla1[[#This Row],[Retail Price]]*Tabla1[[#This Row],[Downloads]]</f>
        <v>40</v>
      </c>
      <c r="K184" s="9">
        <v>0.26174403600000001</v>
      </c>
      <c r="L184" s="8">
        <v>0.25</v>
      </c>
      <c r="M184" s="6"/>
      <c r="N184" s="9">
        <f>+Tabla1[[#This Row],[USD Revenue]]*Tabla1[[#This Row],[Rev Share %]]</f>
        <v>6.5436009000000003E-2</v>
      </c>
      <c r="O184" s="10" t="s">
        <v>219</v>
      </c>
      <c r="P184" s="10" t="s">
        <v>156</v>
      </c>
      <c r="Q184" s="10" t="s">
        <v>351</v>
      </c>
    </row>
    <row r="185" spans="1:17" x14ac:dyDescent="0.25">
      <c r="A185">
        <v>36822</v>
      </c>
      <c r="B185" t="s">
        <v>26</v>
      </c>
      <c r="C185" t="s">
        <v>91</v>
      </c>
      <c r="D185" s="5"/>
      <c r="E185" s="5"/>
      <c r="F185" s="5"/>
      <c r="G185">
        <v>10</v>
      </c>
      <c r="H185" t="s">
        <v>16</v>
      </c>
      <c r="I185">
        <v>1</v>
      </c>
      <c r="J185" s="7">
        <f>+Tabla1[[#This Row],[Retail Price]]*Tabla1[[#This Row],[Downloads]]</f>
        <v>10</v>
      </c>
      <c r="K185" s="9">
        <v>6.5436009000000003E-2</v>
      </c>
      <c r="L185" s="8">
        <v>0.25</v>
      </c>
      <c r="M185" s="6"/>
      <c r="N185" s="9">
        <f>+Tabla1[[#This Row],[USD Revenue]]*Tabla1[[#This Row],[Rev Share %]]</f>
        <v>1.6359002250000001E-2</v>
      </c>
      <c r="O185" s="10" t="s">
        <v>307</v>
      </c>
      <c r="P185" s="10" t="s">
        <v>308</v>
      </c>
      <c r="Q185" s="10" t="s">
        <v>361</v>
      </c>
    </row>
    <row r="186" spans="1:17" x14ac:dyDescent="0.25">
      <c r="A186">
        <v>38600</v>
      </c>
      <c r="B186" t="s">
        <v>493</v>
      </c>
      <c r="C186" t="s">
        <v>91</v>
      </c>
      <c r="D186" s="5"/>
      <c r="E186" s="5"/>
      <c r="F186" s="5"/>
      <c r="G186">
        <v>10</v>
      </c>
      <c r="H186" t="s">
        <v>16</v>
      </c>
      <c r="I186">
        <v>2</v>
      </c>
      <c r="J186" s="7">
        <f>+Tabla1[[#This Row],[Retail Price]]*Tabla1[[#This Row],[Downloads]]</f>
        <v>20</v>
      </c>
      <c r="K186" s="9">
        <v>0.13087201800000001</v>
      </c>
      <c r="L186" s="8">
        <v>0.25</v>
      </c>
      <c r="M186" s="6"/>
      <c r="N186" s="9">
        <f>+Tabla1[[#This Row],[USD Revenue]]*Tabla1[[#This Row],[Rev Share %]]</f>
        <v>3.2718004500000002E-2</v>
      </c>
      <c r="O186" s="10" t="s">
        <v>501</v>
      </c>
      <c r="P186" s="10"/>
      <c r="Q186" s="10" t="s">
        <v>506</v>
      </c>
    </row>
    <row r="187" spans="1:17" x14ac:dyDescent="0.25">
      <c r="A187">
        <v>30034</v>
      </c>
      <c r="B187" t="s">
        <v>491</v>
      </c>
      <c r="C187" t="s">
        <v>91</v>
      </c>
      <c r="D187" s="5"/>
      <c r="E187" s="5"/>
      <c r="F187" s="5"/>
      <c r="G187">
        <v>10</v>
      </c>
      <c r="H187" t="s">
        <v>16</v>
      </c>
      <c r="I187">
        <v>1</v>
      </c>
      <c r="J187" s="7">
        <f>+Tabla1[[#This Row],[Retail Price]]*Tabla1[[#This Row],[Downloads]]</f>
        <v>10</v>
      </c>
      <c r="K187" s="9">
        <v>6.5436009000000003E-2</v>
      </c>
      <c r="L187" s="8">
        <v>0.25</v>
      </c>
      <c r="M187" s="6"/>
      <c r="N187" s="9">
        <f>+Tabla1[[#This Row],[USD Revenue]]*Tabla1[[#This Row],[Rev Share %]]</f>
        <v>1.6359002250000001E-2</v>
      </c>
      <c r="O187" s="10" t="s">
        <v>495</v>
      </c>
      <c r="P187" s="10" t="s">
        <v>279</v>
      </c>
      <c r="Q187" s="10" t="s">
        <v>344</v>
      </c>
    </row>
    <row r="188" spans="1:17" x14ac:dyDescent="0.25">
      <c r="A188">
        <v>1401</v>
      </c>
      <c r="B188" t="s">
        <v>461</v>
      </c>
      <c r="C188" t="s">
        <v>91</v>
      </c>
      <c r="D188" s="5"/>
      <c r="E188" s="5"/>
      <c r="F188" s="5"/>
      <c r="G188">
        <v>10</v>
      </c>
      <c r="H188" t="s">
        <v>16</v>
      </c>
      <c r="I188">
        <v>1</v>
      </c>
      <c r="J188" s="7">
        <f>+Tabla1[[#This Row],[Retail Price]]*Tabla1[[#This Row],[Downloads]]</f>
        <v>10</v>
      </c>
      <c r="K188" s="9">
        <v>6.5436009000000003E-2</v>
      </c>
      <c r="L188" s="8">
        <v>0.25</v>
      </c>
      <c r="M188" s="6"/>
      <c r="N188" s="9">
        <f>+Tabla1[[#This Row],[USD Revenue]]*Tabla1[[#This Row],[Rev Share %]]</f>
        <v>1.6359002250000001E-2</v>
      </c>
      <c r="O188" s="10" t="s">
        <v>462</v>
      </c>
      <c r="P188" s="10" t="s">
        <v>463</v>
      </c>
      <c r="Q188" s="10" t="s">
        <v>464</v>
      </c>
    </row>
    <row r="189" spans="1:17" x14ac:dyDescent="0.25">
      <c r="A189">
        <v>37940</v>
      </c>
      <c r="B189" t="s">
        <v>129</v>
      </c>
      <c r="C189" t="s">
        <v>91</v>
      </c>
      <c r="D189" s="5"/>
      <c r="E189" s="5"/>
      <c r="F189" s="5"/>
      <c r="G189">
        <v>10</v>
      </c>
      <c r="H189" t="s">
        <v>16</v>
      </c>
      <c r="I189">
        <v>3</v>
      </c>
      <c r="J189" s="7">
        <f>+Tabla1[[#This Row],[Retail Price]]*Tabla1[[#This Row],[Downloads]]</f>
        <v>30</v>
      </c>
      <c r="K189" s="9">
        <v>0.196308027</v>
      </c>
      <c r="L189" s="8">
        <v>0.25</v>
      </c>
      <c r="M189" s="6"/>
      <c r="N189" s="9">
        <f>+Tabla1[[#This Row],[USD Revenue]]*Tabla1[[#This Row],[Rev Share %]]</f>
        <v>4.9077006749999999E-2</v>
      </c>
      <c r="O189" s="10" t="s">
        <v>320</v>
      </c>
      <c r="P189" s="10" t="s">
        <v>321</v>
      </c>
      <c r="Q189" s="10" t="s">
        <v>353</v>
      </c>
    </row>
    <row r="190" spans="1:17" x14ac:dyDescent="0.25">
      <c r="A190">
        <v>26290</v>
      </c>
      <c r="B190" t="s">
        <v>436</v>
      </c>
      <c r="C190" t="s">
        <v>91</v>
      </c>
      <c r="D190" s="5"/>
      <c r="E190" s="5"/>
      <c r="F190" s="5"/>
      <c r="G190">
        <v>10</v>
      </c>
      <c r="H190" t="s">
        <v>16</v>
      </c>
      <c r="I190">
        <v>1</v>
      </c>
      <c r="J190" s="7">
        <f>+Tabla1[[#This Row],[Retail Price]]*Tabla1[[#This Row],[Downloads]]</f>
        <v>10</v>
      </c>
      <c r="K190" s="9">
        <v>6.5436009000000003E-2</v>
      </c>
      <c r="L190" s="8">
        <v>0.25</v>
      </c>
      <c r="M190" s="6"/>
      <c r="N190" s="9">
        <f>+Tabla1[[#This Row],[USD Revenue]]*Tabla1[[#This Row],[Rev Share %]]</f>
        <v>1.6359002250000001E-2</v>
      </c>
      <c r="O190" s="10" t="s">
        <v>448</v>
      </c>
      <c r="P190" s="10" t="s">
        <v>204</v>
      </c>
      <c r="Q190" s="10" t="s">
        <v>365</v>
      </c>
    </row>
    <row r="191" spans="1:17" x14ac:dyDescent="0.25">
      <c r="A191">
        <v>1651</v>
      </c>
      <c r="B191" t="s">
        <v>67</v>
      </c>
      <c r="C191" t="s">
        <v>91</v>
      </c>
      <c r="D191" s="5"/>
      <c r="E191" s="5"/>
      <c r="F191" s="5"/>
      <c r="G191">
        <v>10</v>
      </c>
      <c r="H191" t="s">
        <v>16</v>
      </c>
      <c r="I191">
        <v>1</v>
      </c>
      <c r="J191" s="7">
        <f>+Tabla1[[#This Row],[Retail Price]]*Tabla1[[#This Row],[Downloads]]</f>
        <v>10</v>
      </c>
      <c r="K191" s="9">
        <v>6.5436009000000003E-2</v>
      </c>
      <c r="L191" s="8">
        <v>0.25</v>
      </c>
      <c r="M191" s="6"/>
      <c r="N191" s="9">
        <f>+Tabla1[[#This Row],[USD Revenue]]*Tabla1[[#This Row],[Rev Share %]]</f>
        <v>1.6359002250000001E-2</v>
      </c>
      <c r="O191" s="10" t="s">
        <v>206</v>
      </c>
      <c r="P191" s="10" t="s">
        <v>207</v>
      </c>
      <c r="Q191" s="10" t="s">
        <v>366</v>
      </c>
    </row>
    <row r="192" spans="1:17" x14ac:dyDescent="0.25">
      <c r="A192">
        <v>29612</v>
      </c>
      <c r="B192" t="s">
        <v>570</v>
      </c>
      <c r="C192" t="s">
        <v>91</v>
      </c>
      <c r="D192" s="5"/>
      <c r="E192" s="5"/>
      <c r="F192" s="5"/>
      <c r="G192">
        <v>10</v>
      </c>
      <c r="H192" t="s">
        <v>16</v>
      </c>
      <c r="I192">
        <v>42</v>
      </c>
      <c r="J192" s="7">
        <f>+Tabla1[[#This Row],[Retail Price]]*Tabla1[[#This Row],[Downloads]]</f>
        <v>420</v>
      </c>
      <c r="K192" s="9">
        <v>2.7483123780000001</v>
      </c>
      <c r="L192" s="8">
        <v>0.25</v>
      </c>
      <c r="M192" s="6"/>
      <c r="N192" s="9">
        <f>+Tabla1[[#This Row],[USD Revenue]]*Tabla1[[#This Row],[Rev Share %]]</f>
        <v>0.68707809450000001</v>
      </c>
      <c r="O192" s="10"/>
      <c r="P192" s="10"/>
      <c r="Q192" s="10" t="s">
        <v>347</v>
      </c>
    </row>
    <row r="193" spans="1:17" x14ac:dyDescent="0.25">
      <c r="A193">
        <v>33762</v>
      </c>
      <c r="B193" t="s">
        <v>114</v>
      </c>
      <c r="C193" t="s">
        <v>91</v>
      </c>
      <c r="D193" s="5"/>
      <c r="E193" s="5"/>
      <c r="F193" s="5"/>
      <c r="G193">
        <v>10</v>
      </c>
      <c r="H193" t="s">
        <v>16</v>
      </c>
      <c r="I193">
        <v>4</v>
      </c>
      <c r="J193" s="7">
        <f>+Tabla1[[#This Row],[Retail Price]]*Tabla1[[#This Row],[Downloads]]</f>
        <v>40</v>
      </c>
      <c r="K193" s="9">
        <v>0.26174403600000001</v>
      </c>
      <c r="L193" s="8">
        <v>0.25</v>
      </c>
      <c r="M193" s="6"/>
      <c r="N193" s="9">
        <f>+Tabla1[[#This Row],[USD Revenue]]*Tabla1[[#This Row],[Rev Share %]]</f>
        <v>6.5436009000000003E-2</v>
      </c>
      <c r="O193" s="10" t="s">
        <v>290</v>
      </c>
      <c r="P193" s="10" t="s">
        <v>291</v>
      </c>
      <c r="Q193" s="10" t="s">
        <v>391</v>
      </c>
    </row>
    <row r="194" spans="1:17" x14ac:dyDescent="0.25">
      <c r="A194">
        <v>11533</v>
      </c>
      <c r="B194" t="s">
        <v>88</v>
      </c>
      <c r="C194" t="s">
        <v>91</v>
      </c>
      <c r="D194" s="5"/>
      <c r="E194" s="5"/>
      <c r="F194" s="5"/>
      <c r="G194">
        <v>10</v>
      </c>
      <c r="H194" t="s">
        <v>16</v>
      </c>
      <c r="I194">
        <v>2</v>
      </c>
      <c r="J194" s="7">
        <f>+Tabla1[[#This Row],[Retail Price]]*Tabla1[[#This Row],[Downloads]]</f>
        <v>20</v>
      </c>
      <c r="K194" s="9">
        <v>0.13087201800000001</v>
      </c>
      <c r="L194" s="8">
        <v>0.25</v>
      </c>
      <c r="M194" s="6"/>
      <c r="N194" s="9">
        <f>+Tabla1[[#This Row],[USD Revenue]]*Tabla1[[#This Row],[Rev Share %]]</f>
        <v>3.2718004500000002E-2</v>
      </c>
      <c r="O194" s="10" t="s">
        <v>245</v>
      </c>
      <c r="P194" s="10" t="s">
        <v>165</v>
      </c>
      <c r="Q194" s="10" t="s">
        <v>356</v>
      </c>
    </row>
    <row r="195" spans="1:17" x14ac:dyDescent="0.25">
      <c r="A195">
        <v>20982</v>
      </c>
      <c r="B195" t="s">
        <v>94</v>
      </c>
      <c r="C195" t="s">
        <v>91</v>
      </c>
      <c r="D195" s="5"/>
      <c r="E195" s="5"/>
      <c r="F195" s="5"/>
      <c r="G195">
        <v>10</v>
      </c>
      <c r="H195" t="s">
        <v>16</v>
      </c>
      <c r="I195">
        <v>3</v>
      </c>
      <c r="J195" s="7">
        <f>+Tabla1[[#This Row],[Retail Price]]*Tabla1[[#This Row],[Downloads]]</f>
        <v>30</v>
      </c>
      <c r="K195" s="9">
        <v>0.196308027</v>
      </c>
      <c r="L195" s="8">
        <v>0.25</v>
      </c>
      <c r="M195" s="6"/>
      <c r="N195" s="9">
        <f>+Tabla1[[#This Row],[USD Revenue]]*Tabla1[[#This Row],[Rev Share %]]</f>
        <v>4.9077006749999999E-2</v>
      </c>
      <c r="O195" s="10" t="s">
        <v>258</v>
      </c>
      <c r="P195" s="10" t="s">
        <v>257</v>
      </c>
      <c r="Q195" s="10" t="s">
        <v>329</v>
      </c>
    </row>
    <row r="196" spans="1:17" x14ac:dyDescent="0.25">
      <c r="A196">
        <v>825</v>
      </c>
      <c r="B196" t="s">
        <v>62</v>
      </c>
      <c r="C196" t="s">
        <v>91</v>
      </c>
      <c r="D196" s="5"/>
      <c r="E196" s="5"/>
      <c r="F196" s="5"/>
      <c r="G196">
        <v>10</v>
      </c>
      <c r="H196" t="s">
        <v>16</v>
      </c>
      <c r="I196">
        <v>12</v>
      </c>
      <c r="J196" s="7">
        <f>+Tabla1[[#This Row],[Retail Price]]*Tabla1[[#This Row],[Downloads]]</f>
        <v>120</v>
      </c>
      <c r="K196" s="9">
        <v>0.78523210799999998</v>
      </c>
      <c r="L196" s="8">
        <v>0.25</v>
      </c>
      <c r="M196" s="6"/>
      <c r="N196" s="9">
        <f>+Tabla1[[#This Row],[USD Revenue]]*Tabla1[[#This Row],[Rev Share %]]</f>
        <v>0.196308027</v>
      </c>
      <c r="O196" s="10" t="s">
        <v>194</v>
      </c>
      <c r="P196" s="10" t="s">
        <v>195</v>
      </c>
      <c r="Q196" s="10" t="s">
        <v>363</v>
      </c>
    </row>
    <row r="197" spans="1:17" x14ac:dyDescent="0.25">
      <c r="A197">
        <v>8057</v>
      </c>
      <c r="B197" t="s">
        <v>79</v>
      </c>
      <c r="C197" t="s">
        <v>91</v>
      </c>
      <c r="D197" s="5"/>
      <c r="E197" s="5"/>
      <c r="F197" s="5"/>
      <c r="G197">
        <v>10</v>
      </c>
      <c r="H197" t="s">
        <v>16</v>
      </c>
      <c r="I197">
        <v>18</v>
      </c>
      <c r="J197" s="7">
        <f>+Tabla1[[#This Row],[Retail Price]]*Tabla1[[#This Row],[Downloads]]</f>
        <v>180</v>
      </c>
      <c r="K197" s="9">
        <v>1.1778481620000001</v>
      </c>
      <c r="L197" s="8">
        <v>0.25</v>
      </c>
      <c r="M197" s="6"/>
      <c r="N197" s="9">
        <f>+Tabla1[[#This Row],[USD Revenue]]*Tabla1[[#This Row],[Rev Share %]]</f>
        <v>0.29446204050000002</v>
      </c>
      <c r="O197" s="10" t="s">
        <v>231</v>
      </c>
      <c r="P197" s="10" t="s">
        <v>232</v>
      </c>
      <c r="Q197" s="10" t="s">
        <v>351</v>
      </c>
    </row>
    <row r="198" spans="1:17" x14ac:dyDescent="0.25">
      <c r="A198">
        <v>28162</v>
      </c>
      <c r="B198" t="s">
        <v>486</v>
      </c>
      <c r="C198" t="s">
        <v>91</v>
      </c>
      <c r="D198" s="5"/>
      <c r="E198" s="5"/>
      <c r="F198" s="5"/>
      <c r="G198">
        <v>10</v>
      </c>
      <c r="H198" t="s">
        <v>16</v>
      </c>
      <c r="I198">
        <v>3</v>
      </c>
      <c r="J198" s="7">
        <f>+Tabla1[[#This Row],[Retail Price]]*Tabla1[[#This Row],[Downloads]]</f>
        <v>30</v>
      </c>
      <c r="K198" s="9">
        <v>0.196308027</v>
      </c>
      <c r="L198" s="8">
        <v>0.25</v>
      </c>
      <c r="M198" s="6"/>
      <c r="N198" s="9">
        <f>+Tabla1[[#This Row],[USD Revenue]]*Tabla1[[#This Row],[Rev Share %]]</f>
        <v>4.9077006749999999E-2</v>
      </c>
      <c r="O198" s="10"/>
      <c r="P198" s="10"/>
      <c r="Q198" s="10" t="s">
        <v>483</v>
      </c>
    </row>
    <row r="199" spans="1:17" x14ac:dyDescent="0.25">
      <c r="A199">
        <v>25132</v>
      </c>
      <c r="B199" t="s">
        <v>99</v>
      </c>
      <c r="C199" t="s">
        <v>91</v>
      </c>
      <c r="D199" s="5"/>
      <c r="E199" s="5"/>
      <c r="F199" s="5"/>
      <c r="G199">
        <v>10</v>
      </c>
      <c r="H199" t="s">
        <v>16</v>
      </c>
      <c r="I199">
        <v>29</v>
      </c>
      <c r="J199" s="7">
        <f>+Tabla1[[#This Row],[Retail Price]]*Tabla1[[#This Row],[Downloads]]</f>
        <v>290</v>
      </c>
      <c r="K199" s="9">
        <v>1.8976442609999999</v>
      </c>
      <c r="L199" s="8">
        <v>0.25</v>
      </c>
      <c r="M199" s="6"/>
      <c r="N199" s="9">
        <f>+Tabla1[[#This Row],[USD Revenue]]*Tabla1[[#This Row],[Rev Share %]]</f>
        <v>0.47441106524999999</v>
      </c>
      <c r="O199" s="10"/>
      <c r="P199" s="10"/>
      <c r="Q199" s="10" t="s">
        <v>386</v>
      </c>
    </row>
    <row r="200" spans="1:17" x14ac:dyDescent="0.25">
      <c r="A200">
        <v>1119</v>
      </c>
      <c r="B200" t="s">
        <v>64</v>
      </c>
      <c r="C200" t="s">
        <v>91</v>
      </c>
      <c r="D200" s="5"/>
      <c r="E200" s="5"/>
      <c r="F200" s="5"/>
      <c r="G200">
        <v>10</v>
      </c>
      <c r="H200" t="s">
        <v>16</v>
      </c>
      <c r="I200">
        <v>1</v>
      </c>
      <c r="J200" s="7">
        <f>+Tabla1[[#This Row],[Retail Price]]*Tabla1[[#This Row],[Downloads]]</f>
        <v>10</v>
      </c>
      <c r="K200" s="9">
        <v>6.5436009000000003E-2</v>
      </c>
      <c r="L200" s="8">
        <v>0.25</v>
      </c>
      <c r="M200" s="6"/>
      <c r="N200" s="9">
        <f>+Tabla1[[#This Row],[USD Revenue]]*Tabla1[[#This Row],[Rev Share %]]</f>
        <v>1.6359002250000001E-2</v>
      </c>
      <c r="O200" s="10" t="s">
        <v>198</v>
      </c>
      <c r="P200" s="10" t="s">
        <v>199</v>
      </c>
      <c r="Q200" s="10" t="s">
        <v>349</v>
      </c>
    </row>
    <row r="201" spans="1:17" x14ac:dyDescent="0.25">
      <c r="A201">
        <v>973</v>
      </c>
      <c r="B201" t="s">
        <v>583</v>
      </c>
      <c r="C201" t="s">
        <v>91</v>
      </c>
      <c r="D201" s="5"/>
      <c r="E201" s="5"/>
      <c r="F201" s="5"/>
      <c r="G201">
        <v>10</v>
      </c>
      <c r="H201" t="s">
        <v>16</v>
      </c>
      <c r="I201">
        <v>1</v>
      </c>
      <c r="J201" s="7">
        <f>+Tabla1[[#This Row],[Retail Price]]*Tabla1[[#This Row],[Downloads]]</f>
        <v>10</v>
      </c>
      <c r="K201" s="9">
        <v>6.5436009000000003E-2</v>
      </c>
      <c r="L201" s="8">
        <v>0.25</v>
      </c>
      <c r="M201" s="6"/>
      <c r="N201" s="9">
        <f>+Tabla1[[#This Row],[USD Revenue]]*Tabla1[[#This Row],[Rev Share %]]</f>
        <v>1.6359002250000001E-2</v>
      </c>
      <c r="O201" s="10" t="s">
        <v>588</v>
      </c>
      <c r="P201" s="10" t="s">
        <v>589</v>
      </c>
      <c r="Q201" s="10" t="s">
        <v>593</v>
      </c>
    </row>
    <row r="202" spans="1:17" x14ac:dyDescent="0.25">
      <c r="A202">
        <v>2011</v>
      </c>
      <c r="B202" t="s">
        <v>600</v>
      </c>
      <c r="C202" t="s">
        <v>91</v>
      </c>
      <c r="D202" s="5"/>
      <c r="E202" s="5"/>
      <c r="F202" s="5"/>
      <c r="G202">
        <v>10</v>
      </c>
      <c r="H202" t="s">
        <v>16</v>
      </c>
      <c r="I202">
        <v>2</v>
      </c>
      <c r="J202" s="7">
        <f>+Tabla1[[#This Row],[Retail Price]]*Tabla1[[#This Row],[Downloads]]</f>
        <v>20</v>
      </c>
      <c r="K202" s="9">
        <v>0.13087201800000001</v>
      </c>
      <c r="L202" s="8">
        <v>0.25</v>
      </c>
      <c r="M202" s="6"/>
      <c r="N202" s="9">
        <f>+Tabla1[[#This Row],[USD Revenue]]*Tabla1[[#This Row],[Rev Share %]]</f>
        <v>3.2718004500000002E-2</v>
      </c>
      <c r="O202" s="10" t="s">
        <v>605</v>
      </c>
      <c r="P202" s="10" t="s">
        <v>606</v>
      </c>
      <c r="Q202" s="10" t="s">
        <v>368</v>
      </c>
    </row>
    <row r="203" spans="1:17" x14ac:dyDescent="0.25">
      <c r="A203">
        <v>9141</v>
      </c>
      <c r="B203" t="s">
        <v>85</v>
      </c>
      <c r="C203" t="s">
        <v>91</v>
      </c>
      <c r="D203" s="5"/>
      <c r="E203" s="5"/>
      <c r="F203" s="5"/>
      <c r="G203">
        <v>10</v>
      </c>
      <c r="H203" t="s">
        <v>16</v>
      </c>
      <c r="I203">
        <v>2</v>
      </c>
      <c r="J203" s="7">
        <f>+Tabla1[[#This Row],[Retail Price]]*Tabla1[[#This Row],[Downloads]]</f>
        <v>20</v>
      </c>
      <c r="K203" s="9">
        <v>0.13087201800000001</v>
      </c>
      <c r="L203" s="8">
        <v>0.25</v>
      </c>
      <c r="M203" s="6"/>
      <c r="N203" s="9">
        <f>+Tabla1[[#This Row],[USD Revenue]]*Tabla1[[#This Row],[Rev Share %]]</f>
        <v>3.2718004500000002E-2</v>
      </c>
      <c r="O203" s="10" t="s">
        <v>240</v>
      </c>
      <c r="P203" s="10" t="s">
        <v>241</v>
      </c>
      <c r="Q203" s="10" t="s">
        <v>359</v>
      </c>
    </row>
    <row r="204" spans="1:17" x14ac:dyDescent="0.25">
      <c r="A204">
        <v>36300</v>
      </c>
      <c r="B204" t="s">
        <v>121</v>
      </c>
      <c r="C204" t="s">
        <v>91</v>
      </c>
      <c r="D204" s="5"/>
      <c r="E204" s="5"/>
      <c r="F204" s="5"/>
      <c r="G204">
        <v>10</v>
      </c>
      <c r="H204" t="s">
        <v>16</v>
      </c>
      <c r="I204">
        <v>4</v>
      </c>
      <c r="J204" s="7">
        <f>+Tabla1[[#This Row],[Retail Price]]*Tabla1[[#This Row],[Downloads]]</f>
        <v>40</v>
      </c>
      <c r="K204" s="9">
        <v>0.26174403600000001</v>
      </c>
      <c r="L204" s="8">
        <v>0.25</v>
      </c>
      <c r="M204" s="6"/>
      <c r="N204" s="9">
        <f>+Tabla1[[#This Row],[USD Revenue]]*Tabla1[[#This Row],[Rev Share %]]</f>
        <v>6.5436009000000003E-2</v>
      </c>
      <c r="O204" s="10" t="s">
        <v>306</v>
      </c>
      <c r="P204" s="10" t="s">
        <v>279</v>
      </c>
      <c r="Q204" s="10" t="s">
        <v>344</v>
      </c>
    </row>
    <row r="205" spans="1:17" x14ac:dyDescent="0.25">
      <c r="A205">
        <v>28076</v>
      </c>
      <c r="B205" t="s">
        <v>485</v>
      </c>
      <c r="C205" t="s">
        <v>91</v>
      </c>
      <c r="D205" s="5"/>
      <c r="E205" s="5"/>
      <c r="F205" s="5"/>
      <c r="G205">
        <v>10</v>
      </c>
      <c r="H205" t="s">
        <v>16</v>
      </c>
      <c r="I205">
        <v>21</v>
      </c>
      <c r="J205" s="7">
        <f>+Tabla1[[#This Row],[Retail Price]]*Tabla1[[#This Row],[Downloads]]</f>
        <v>210</v>
      </c>
      <c r="K205" s="9">
        <v>1.374156189</v>
      </c>
      <c r="L205" s="8">
        <v>0.25</v>
      </c>
      <c r="M205" s="6"/>
      <c r="N205" s="9">
        <f>+Tabla1[[#This Row],[USD Revenue]]*Tabla1[[#This Row],[Rev Share %]]</f>
        <v>0.34353904725000001</v>
      </c>
      <c r="O205" s="10" t="s">
        <v>252</v>
      </c>
      <c r="P205" s="10" t="s">
        <v>253</v>
      </c>
      <c r="Q205" s="10" t="s">
        <v>378</v>
      </c>
    </row>
    <row r="206" spans="1:17" x14ac:dyDescent="0.25">
      <c r="A206">
        <v>37452</v>
      </c>
      <c r="B206" t="s">
        <v>125</v>
      </c>
      <c r="C206" t="s">
        <v>91</v>
      </c>
      <c r="D206" s="5"/>
      <c r="E206" s="5"/>
      <c r="F206" s="5"/>
      <c r="G206">
        <v>10</v>
      </c>
      <c r="H206" t="s">
        <v>16</v>
      </c>
      <c r="I206">
        <v>3</v>
      </c>
      <c r="J206" s="7">
        <f>+Tabla1[[#This Row],[Retail Price]]*Tabla1[[#This Row],[Downloads]]</f>
        <v>30</v>
      </c>
      <c r="K206" s="9">
        <v>0.196308027</v>
      </c>
      <c r="L206" s="8">
        <v>0.25</v>
      </c>
      <c r="M206" s="6"/>
      <c r="N206" s="9">
        <f>+Tabla1[[#This Row],[USD Revenue]]*Tabla1[[#This Row],[Rev Share %]]</f>
        <v>4.9077006749999999E-2</v>
      </c>
      <c r="O206" s="10" t="s">
        <v>313</v>
      </c>
      <c r="P206" s="10" t="s">
        <v>314</v>
      </c>
      <c r="Q206" s="10" t="s">
        <v>370</v>
      </c>
    </row>
    <row r="207" spans="1:17" x14ac:dyDescent="0.25">
      <c r="A207">
        <v>11889</v>
      </c>
      <c r="B207" t="s">
        <v>517</v>
      </c>
      <c r="C207" t="s">
        <v>91</v>
      </c>
      <c r="D207" s="5"/>
      <c r="E207" s="5"/>
      <c r="F207" s="5"/>
      <c r="G207">
        <v>10</v>
      </c>
      <c r="H207" t="s">
        <v>16</v>
      </c>
      <c r="I207">
        <v>1</v>
      </c>
      <c r="J207" s="7">
        <f>+Tabla1[[#This Row],[Retail Price]]*Tabla1[[#This Row],[Downloads]]</f>
        <v>10</v>
      </c>
      <c r="K207" s="9">
        <v>6.5436009000000003E-2</v>
      </c>
      <c r="L207" s="8">
        <v>0.25</v>
      </c>
      <c r="M207" s="6"/>
      <c r="N207" s="9">
        <f>+Tabla1[[#This Row],[USD Revenue]]*Tabla1[[#This Row],[Rev Share %]]</f>
        <v>1.6359002250000001E-2</v>
      </c>
      <c r="O207" s="10" t="s">
        <v>520</v>
      </c>
      <c r="P207" s="10" t="s">
        <v>180</v>
      </c>
      <c r="Q207" s="10" t="s">
        <v>523</v>
      </c>
    </row>
    <row r="208" spans="1:17" x14ac:dyDescent="0.25">
      <c r="A208">
        <v>3337</v>
      </c>
      <c r="B208" t="s">
        <v>76</v>
      </c>
      <c r="C208" t="s">
        <v>91</v>
      </c>
      <c r="D208" s="5"/>
      <c r="E208" s="5"/>
      <c r="F208" s="5"/>
      <c r="G208">
        <v>10</v>
      </c>
      <c r="H208" t="s">
        <v>16</v>
      </c>
      <c r="I208">
        <v>2</v>
      </c>
      <c r="J208" s="7">
        <f>+Tabla1[[#This Row],[Retail Price]]*Tabla1[[#This Row],[Downloads]]</f>
        <v>20</v>
      </c>
      <c r="K208" s="9">
        <v>0.13087201800000001</v>
      </c>
      <c r="L208" s="8">
        <v>0.25</v>
      </c>
      <c r="M208" s="6"/>
      <c r="N208" s="9">
        <f>+Tabla1[[#This Row],[USD Revenue]]*Tabla1[[#This Row],[Rev Share %]]</f>
        <v>3.2718004500000002E-2</v>
      </c>
      <c r="O208" s="10" t="s">
        <v>222</v>
      </c>
      <c r="P208" s="10" t="s">
        <v>223</v>
      </c>
      <c r="Q208" s="10" t="s">
        <v>370</v>
      </c>
    </row>
    <row r="209" spans="1:17" x14ac:dyDescent="0.25">
      <c r="A209">
        <v>21418</v>
      </c>
      <c r="B209" t="s">
        <v>97</v>
      </c>
      <c r="C209" t="s">
        <v>91</v>
      </c>
      <c r="D209" s="5"/>
      <c r="E209" s="5"/>
      <c r="F209" s="5"/>
      <c r="G209">
        <v>10</v>
      </c>
      <c r="H209" t="s">
        <v>16</v>
      </c>
      <c r="I209">
        <v>1</v>
      </c>
      <c r="J209" s="7">
        <f>+Tabla1[[#This Row],[Retail Price]]*Tabla1[[#This Row],[Downloads]]</f>
        <v>10</v>
      </c>
      <c r="K209" s="9">
        <v>6.5436009000000003E-2</v>
      </c>
      <c r="L209" s="8">
        <v>0.25</v>
      </c>
      <c r="M209" s="6"/>
      <c r="N209" s="9">
        <f>+Tabla1[[#This Row],[USD Revenue]]*Tabla1[[#This Row],[Rev Share %]]</f>
        <v>1.6359002250000001E-2</v>
      </c>
      <c r="O209" s="10" t="s">
        <v>263</v>
      </c>
      <c r="P209" s="10" t="s">
        <v>264</v>
      </c>
      <c r="Q209" s="10" t="s">
        <v>385</v>
      </c>
    </row>
    <row r="210" spans="1:17" x14ac:dyDescent="0.25">
      <c r="A210">
        <v>38592</v>
      </c>
      <c r="B210" t="s">
        <v>23</v>
      </c>
      <c r="C210" t="s">
        <v>91</v>
      </c>
      <c r="D210" s="5"/>
      <c r="E210" s="5"/>
      <c r="F210" s="5"/>
      <c r="G210">
        <v>10</v>
      </c>
      <c r="H210" t="s">
        <v>16</v>
      </c>
      <c r="I210">
        <v>1</v>
      </c>
      <c r="J210" s="7">
        <f>+Tabla1[[#This Row],[Retail Price]]*Tabla1[[#This Row],[Downloads]]</f>
        <v>10</v>
      </c>
      <c r="K210" s="9">
        <v>6.5436009000000003E-2</v>
      </c>
      <c r="L210" s="8">
        <v>0.25</v>
      </c>
      <c r="M210" s="6"/>
      <c r="N210" s="9">
        <f>+Tabla1[[#This Row],[USD Revenue]]*Tabla1[[#This Row],[Rev Share %]]</f>
        <v>1.6359002250000001E-2</v>
      </c>
      <c r="O210" s="10" t="s">
        <v>452</v>
      </c>
      <c r="P210" s="10" t="s">
        <v>453</v>
      </c>
      <c r="Q210" s="10" t="s">
        <v>333</v>
      </c>
    </row>
    <row r="211" spans="1:17" x14ac:dyDescent="0.25">
      <c r="A211">
        <v>29266</v>
      </c>
      <c r="B211" t="s">
        <v>31</v>
      </c>
      <c r="C211" t="s">
        <v>91</v>
      </c>
      <c r="D211" s="5"/>
      <c r="E211" s="5"/>
      <c r="F211" s="5"/>
      <c r="G211">
        <v>10</v>
      </c>
      <c r="H211" t="s">
        <v>16</v>
      </c>
      <c r="I211">
        <v>10</v>
      </c>
      <c r="J211" s="7">
        <f>+Tabla1[[#This Row],[Retail Price]]*Tabla1[[#This Row],[Downloads]]</f>
        <v>100</v>
      </c>
      <c r="K211" s="9">
        <v>0.65436008999999995</v>
      </c>
      <c r="L211" s="8">
        <v>0.25</v>
      </c>
      <c r="M211" s="6"/>
      <c r="N211" s="9">
        <f>+Tabla1[[#This Row],[USD Revenue]]*Tabla1[[#This Row],[Rev Share %]]</f>
        <v>0.16359002249999999</v>
      </c>
      <c r="O211" s="10" t="s">
        <v>272</v>
      </c>
      <c r="P211" s="10" t="s">
        <v>273</v>
      </c>
      <c r="Q211" s="10" t="s">
        <v>326</v>
      </c>
    </row>
    <row r="212" spans="1:17" x14ac:dyDescent="0.25">
      <c r="A212">
        <v>33936</v>
      </c>
      <c r="B212" t="s">
        <v>518</v>
      </c>
      <c r="C212" t="s">
        <v>91</v>
      </c>
      <c r="D212" s="5"/>
      <c r="E212" s="5"/>
      <c r="F212" s="5"/>
      <c r="G212">
        <v>10</v>
      </c>
      <c r="H212" t="s">
        <v>16</v>
      </c>
      <c r="I212">
        <v>1</v>
      </c>
      <c r="J212" s="7">
        <f>+Tabla1[[#This Row],[Retail Price]]*Tabla1[[#This Row],[Downloads]]</f>
        <v>10</v>
      </c>
      <c r="K212" s="9">
        <v>6.5436009000000003E-2</v>
      </c>
      <c r="L212" s="8">
        <v>0.25</v>
      </c>
      <c r="M212" s="6"/>
      <c r="N212" s="9">
        <f>+Tabla1[[#This Row],[USD Revenue]]*Tabla1[[#This Row],[Rev Share %]]</f>
        <v>1.6359002250000001E-2</v>
      </c>
      <c r="O212" s="10" t="s">
        <v>521</v>
      </c>
      <c r="P212" s="10" t="s">
        <v>169</v>
      </c>
      <c r="Q212" s="10" t="s">
        <v>378</v>
      </c>
    </row>
    <row r="213" spans="1:17" x14ac:dyDescent="0.25">
      <c r="A213">
        <v>32234</v>
      </c>
      <c r="B213" t="s">
        <v>75</v>
      </c>
      <c r="C213" t="s">
        <v>91</v>
      </c>
      <c r="D213" s="5"/>
      <c r="E213" s="5"/>
      <c r="F213" s="5"/>
      <c r="G213">
        <v>10</v>
      </c>
      <c r="H213" t="s">
        <v>16</v>
      </c>
      <c r="I213">
        <v>5</v>
      </c>
      <c r="J213" s="7">
        <f>+Tabla1[[#This Row],[Retail Price]]*Tabla1[[#This Row],[Downloads]]</f>
        <v>50</v>
      </c>
      <c r="K213" s="9">
        <v>0.32718004499999997</v>
      </c>
      <c r="L213" s="8">
        <v>0.25</v>
      </c>
      <c r="M213" s="6"/>
      <c r="N213" s="9">
        <f>+Tabla1[[#This Row],[USD Revenue]]*Tabla1[[#This Row],[Rev Share %]]</f>
        <v>8.1795011249999994E-2</v>
      </c>
      <c r="O213" s="10" t="s">
        <v>221</v>
      </c>
      <c r="P213" s="10" t="s">
        <v>191</v>
      </c>
      <c r="Q213" s="10" t="s">
        <v>371</v>
      </c>
    </row>
    <row r="214" spans="1:17" x14ac:dyDescent="0.25">
      <c r="A214">
        <v>38610</v>
      </c>
      <c r="B214" t="s">
        <v>475</v>
      </c>
      <c r="C214" t="s">
        <v>91</v>
      </c>
      <c r="D214" s="5"/>
      <c r="E214" s="5"/>
      <c r="F214" s="5"/>
      <c r="G214">
        <v>10</v>
      </c>
      <c r="H214" t="s">
        <v>16</v>
      </c>
      <c r="I214">
        <v>6</v>
      </c>
      <c r="J214" s="7">
        <f>+Tabla1[[#This Row],[Retail Price]]*Tabla1[[#This Row],[Downloads]]</f>
        <v>60</v>
      </c>
      <c r="K214" s="9">
        <v>0.39261605399999999</v>
      </c>
      <c r="L214" s="8">
        <v>0.25</v>
      </c>
      <c r="M214" s="6"/>
      <c r="N214" s="9">
        <f>+Tabla1[[#This Row],[USD Revenue]]*Tabla1[[#This Row],[Rev Share %]]</f>
        <v>9.8154013499999998E-2</v>
      </c>
      <c r="O214" s="10" t="s">
        <v>322</v>
      </c>
      <c r="P214" s="10" t="s">
        <v>323</v>
      </c>
      <c r="Q214" s="10" t="s">
        <v>401</v>
      </c>
    </row>
    <row r="215" spans="1:17" x14ac:dyDescent="0.25">
      <c r="A215">
        <v>8761</v>
      </c>
      <c r="B215" t="s">
        <v>29</v>
      </c>
      <c r="C215" t="s">
        <v>91</v>
      </c>
      <c r="D215" s="5"/>
      <c r="E215" s="5"/>
      <c r="F215" s="5"/>
      <c r="G215">
        <v>10</v>
      </c>
      <c r="H215" t="s">
        <v>16</v>
      </c>
      <c r="I215">
        <v>1</v>
      </c>
      <c r="J215" s="7">
        <f>+Tabla1[[#This Row],[Retail Price]]*Tabla1[[#This Row],[Downloads]]</f>
        <v>10</v>
      </c>
      <c r="K215" s="9">
        <v>6.5436009000000003E-2</v>
      </c>
      <c r="L215" s="8">
        <v>0.25</v>
      </c>
      <c r="M215" s="6"/>
      <c r="N215" s="9">
        <f>+Tabla1[[#This Row],[USD Revenue]]*Tabla1[[#This Row],[Rev Share %]]</f>
        <v>1.6359002250000001E-2</v>
      </c>
      <c r="O215" s="10" t="s">
        <v>144</v>
      </c>
      <c r="P215" s="10" t="s">
        <v>143</v>
      </c>
      <c r="Q215" s="10" t="s">
        <v>329</v>
      </c>
    </row>
    <row r="216" spans="1:17" x14ac:dyDescent="0.25">
      <c r="A216">
        <v>29186</v>
      </c>
      <c r="B216" t="s">
        <v>104</v>
      </c>
      <c r="C216" t="s">
        <v>91</v>
      </c>
      <c r="D216" s="5"/>
      <c r="E216" s="5"/>
      <c r="F216" s="5"/>
      <c r="G216">
        <v>10</v>
      </c>
      <c r="H216" t="s">
        <v>16</v>
      </c>
      <c r="I216">
        <v>1</v>
      </c>
      <c r="J216" s="7">
        <f>+Tabla1[[#This Row],[Retail Price]]*Tabla1[[#This Row],[Downloads]]</f>
        <v>10</v>
      </c>
      <c r="K216" s="9">
        <v>6.5436009000000003E-2</v>
      </c>
      <c r="L216" s="8">
        <v>0.25</v>
      </c>
      <c r="M216" s="6"/>
      <c r="N216" s="9">
        <f>+Tabla1[[#This Row],[USD Revenue]]*Tabla1[[#This Row],[Rev Share %]]</f>
        <v>1.6359002250000001E-2</v>
      </c>
      <c r="O216" s="10" t="s">
        <v>269</v>
      </c>
      <c r="P216" s="10" t="s">
        <v>270</v>
      </c>
      <c r="Q216" s="10" t="s">
        <v>326</v>
      </c>
    </row>
    <row r="217" spans="1:17" x14ac:dyDescent="0.25">
      <c r="A217">
        <v>31860</v>
      </c>
      <c r="B217" t="s">
        <v>109</v>
      </c>
      <c r="C217" t="s">
        <v>91</v>
      </c>
      <c r="D217" s="5"/>
      <c r="E217" s="5"/>
      <c r="F217" s="5"/>
      <c r="G217">
        <v>10</v>
      </c>
      <c r="H217" t="s">
        <v>16</v>
      </c>
      <c r="I217">
        <v>1</v>
      </c>
      <c r="J217" s="7">
        <f>+Tabla1[[#This Row],[Retail Price]]*Tabla1[[#This Row],[Downloads]]</f>
        <v>10</v>
      </c>
      <c r="K217" s="9">
        <v>6.5436009000000003E-2</v>
      </c>
      <c r="L217" s="8">
        <v>0.25</v>
      </c>
      <c r="M217" s="6"/>
      <c r="N217" s="9">
        <f>+Tabla1[[#This Row],[USD Revenue]]*Tabla1[[#This Row],[Rev Share %]]</f>
        <v>1.6359002250000001E-2</v>
      </c>
      <c r="O217" s="10" t="s">
        <v>282</v>
      </c>
      <c r="P217" s="10" t="s">
        <v>283</v>
      </c>
      <c r="Q217" s="10" t="s">
        <v>389</v>
      </c>
    </row>
    <row r="218" spans="1:17" x14ac:dyDescent="0.25">
      <c r="A218">
        <v>29670</v>
      </c>
      <c r="B218" t="s">
        <v>105</v>
      </c>
      <c r="C218" t="s">
        <v>91</v>
      </c>
      <c r="D218" s="5"/>
      <c r="E218" s="5"/>
      <c r="F218" s="5"/>
      <c r="G218">
        <v>10</v>
      </c>
      <c r="H218" t="s">
        <v>16</v>
      </c>
      <c r="I218">
        <v>1</v>
      </c>
      <c r="J218" s="7">
        <f>+Tabla1[[#This Row],[Retail Price]]*Tabla1[[#This Row],[Downloads]]</f>
        <v>10</v>
      </c>
      <c r="K218" s="9">
        <v>6.5436009000000003E-2</v>
      </c>
      <c r="L218" s="8">
        <v>0.25</v>
      </c>
      <c r="M218" s="6"/>
      <c r="N218" s="9">
        <f>+Tabla1[[#This Row],[USD Revenue]]*Tabla1[[#This Row],[Rev Share %]]</f>
        <v>1.6359002250000001E-2</v>
      </c>
      <c r="O218" s="10" t="s">
        <v>276</v>
      </c>
      <c r="P218" s="10" t="s">
        <v>197</v>
      </c>
      <c r="Q218" s="10" t="s">
        <v>347</v>
      </c>
    </row>
    <row r="219" spans="1:17" x14ac:dyDescent="0.25">
      <c r="A219">
        <v>8653</v>
      </c>
      <c r="B219" t="s">
        <v>81</v>
      </c>
      <c r="C219" t="s">
        <v>91</v>
      </c>
      <c r="D219" s="5"/>
      <c r="E219" s="5"/>
      <c r="F219" s="5"/>
      <c r="G219">
        <v>10</v>
      </c>
      <c r="H219" t="s">
        <v>16</v>
      </c>
      <c r="I219">
        <v>6</v>
      </c>
      <c r="J219" s="7">
        <f>+Tabla1[[#This Row],[Retail Price]]*Tabla1[[#This Row],[Downloads]]</f>
        <v>60</v>
      </c>
      <c r="K219" s="9">
        <v>0.39261605399999999</v>
      </c>
      <c r="L219" s="8">
        <v>0.25</v>
      </c>
      <c r="M219" s="6"/>
      <c r="N219" s="9">
        <f>+Tabla1[[#This Row],[USD Revenue]]*Tabla1[[#This Row],[Rev Share %]]</f>
        <v>9.8154013499999998E-2</v>
      </c>
      <c r="O219" s="10" t="s">
        <v>235</v>
      </c>
      <c r="P219" s="10" t="s">
        <v>236</v>
      </c>
      <c r="Q219" s="10" t="s">
        <v>374</v>
      </c>
    </row>
    <row r="220" spans="1:17" x14ac:dyDescent="0.25">
      <c r="A220">
        <v>29876</v>
      </c>
      <c r="B220" t="s">
        <v>107</v>
      </c>
      <c r="C220" t="s">
        <v>91</v>
      </c>
      <c r="D220" s="5"/>
      <c r="E220" s="5"/>
      <c r="F220" s="5"/>
      <c r="G220">
        <v>10</v>
      </c>
      <c r="H220" t="s">
        <v>16</v>
      </c>
      <c r="I220">
        <v>1</v>
      </c>
      <c r="J220" s="7">
        <f>+Tabla1[[#This Row],[Retail Price]]*Tabla1[[#This Row],[Downloads]]</f>
        <v>10</v>
      </c>
      <c r="K220" s="9">
        <v>6.5436009000000003E-2</v>
      </c>
      <c r="L220" s="8">
        <v>0.25</v>
      </c>
      <c r="M220" s="6"/>
      <c r="N220" s="9">
        <f>+Tabla1[[#This Row],[USD Revenue]]*Tabla1[[#This Row],[Rev Share %]]</f>
        <v>1.6359002250000001E-2</v>
      </c>
      <c r="O220" s="10" t="s">
        <v>278</v>
      </c>
      <c r="P220" s="10" t="s">
        <v>166</v>
      </c>
      <c r="Q220" s="10" t="s">
        <v>344</v>
      </c>
    </row>
    <row r="221" spans="1:17" x14ac:dyDescent="0.25">
      <c r="A221">
        <v>35466</v>
      </c>
      <c r="B221" t="s">
        <v>24</v>
      </c>
      <c r="C221" t="s">
        <v>91</v>
      </c>
      <c r="D221" s="5"/>
      <c r="E221" s="5"/>
      <c r="F221" s="5"/>
      <c r="G221">
        <v>10</v>
      </c>
      <c r="H221" t="s">
        <v>16</v>
      </c>
      <c r="I221">
        <v>2</v>
      </c>
      <c r="J221" s="7">
        <f>+Tabla1[[#This Row],[Retail Price]]*Tabla1[[#This Row],[Downloads]]</f>
        <v>20</v>
      </c>
      <c r="K221" s="9">
        <v>0.13087201800000001</v>
      </c>
      <c r="L221" s="8">
        <v>0.25</v>
      </c>
      <c r="M221" s="6"/>
      <c r="N221" s="9">
        <f>+Tabla1[[#This Row],[USD Revenue]]*Tabla1[[#This Row],[Rev Share %]]</f>
        <v>3.2718004500000002E-2</v>
      </c>
      <c r="O221" s="10" t="s">
        <v>300</v>
      </c>
      <c r="P221" s="10" t="s">
        <v>188</v>
      </c>
      <c r="Q221" s="10" t="s">
        <v>394</v>
      </c>
    </row>
    <row r="222" spans="1:17" x14ac:dyDescent="0.25">
      <c r="A222">
        <v>3307</v>
      </c>
      <c r="B222" t="s">
        <v>74</v>
      </c>
      <c r="C222" t="s">
        <v>91</v>
      </c>
      <c r="D222" s="5"/>
      <c r="E222" s="5"/>
      <c r="F222" s="5"/>
      <c r="G222">
        <v>10</v>
      </c>
      <c r="H222" t="s">
        <v>16</v>
      </c>
      <c r="I222">
        <v>1</v>
      </c>
      <c r="J222" s="7">
        <f>+Tabla1[[#This Row],[Retail Price]]*Tabla1[[#This Row],[Downloads]]</f>
        <v>10</v>
      </c>
      <c r="K222" s="9">
        <v>6.5436009000000003E-2</v>
      </c>
      <c r="L222" s="8">
        <v>0.25</v>
      </c>
      <c r="M222" s="6"/>
      <c r="N222" s="9">
        <f>+Tabla1[[#This Row],[USD Revenue]]*Tabla1[[#This Row],[Rev Share %]]</f>
        <v>1.6359002250000001E-2</v>
      </c>
      <c r="O222" s="10" t="s">
        <v>220</v>
      </c>
      <c r="P222" s="10" t="s">
        <v>191</v>
      </c>
      <c r="Q222" s="10" t="s">
        <v>367</v>
      </c>
    </row>
    <row r="223" spans="1:17" x14ac:dyDescent="0.25">
      <c r="A223">
        <v>36130</v>
      </c>
      <c r="B223" t="s">
        <v>25</v>
      </c>
      <c r="C223" t="s">
        <v>91</v>
      </c>
      <c r="D223" s="5"/>
      <c r="E223" s="5"/>
      <c r="F223" s="5"/>
      <c r="G223">
        <v>10</v>
      </c>
      <c r="H223" t="s">
        <v>16</v>
      </c>
      <c r="I223">
        <v>3</v>
      </c>
      <c r="J223" s="7">
        <f>+Tabla1[[#This Row],[Retail Price]]*Tabla1[[#This Row],[Downloads]]</f>
        <v>30</v>
      </c>
      <c r="K223" s="9">
        <v>0.196308027</v>
      </c>
      <c r="L223" s="8">
        <v>0.25</v>
      </c>
      <c r="M223" s="6"/>
      <c r="N223" s="9">
        <f>+Tabla1[[#This Row],[USD Revenue]]*Tabla1[[#This Row],[Rev Share %]]</f>
        <v>4.9077006749999999E-2</v>
      </c>
      <c r="O223" s="10" t="s">
        <v>303</v>
      </c>
      <c r="P223" s="10" t="s">
        <v>304</v>
      </c>
      <c r="Q223" s="10" t="s">
        <v>348</v>
      </c>
    </row>
    <row r="224" spans="1:17" x14ac:dyDescent="0.25">
      <c r="A224">
        <v>36380</v>
      </c>
      <c r="B224" t="s">
        <v>528</v>
      </c>
      <c r="C224" t="s">
        <v>91</v>
      </c>
      <c r="D224" s="5"/>
      <c r="E224" s="5"/>
      <c r="F224" s="5"/>
      <c r="G224">
        <v>10</v>
      </c>
      <c r="H224" t="s">
        <v>16</v>
      </c>
      <c r="I224">
        <v>2</v>
      </c>
      <c r="J224" s="7">
        <f>+Tabla1[[#This Row],[Retail Price]]*Tabla1[[#This Row],[Downloads]]</f>
        <v>20</v>
      </c>
      <c r="K224" s="9">
        <v>0.13087201800000001</v>
      </c>
      <c r="L224" s="8">
        <v>0.25</v>
      </c>
      <c r="M224" s="6"/>
      <c r="N224" s="9">
        <f>+Tabla1[[#This Row],[USD Revenue]]*Tabla1[[#This Row],[Rev Share %]]</f>
        <v>3.2718004500000002E-2</v>
      </c>
      <c r="O224" s="10"/>
      <c r="P224" s="10"/>
      <c r="Q224" s="10" t="s">
        <v>368</v>
      </c>
    </row>
    <row r="225" spans="1:17" x14ac:dyDescent="0.25">
      <c r="A225">
        <v>29008</v>
      </c>
      <c r="B225" t="s">
        <v>476</v>
      </c>
      <c r="C225" t="s">
        <v>91</v>
      </c>
      <c r="D225" s="5"/>
      <c r="E225" s="5"/>
      <c r="F225" s="5"/>
      <c r="G225">
        <v>10</v>
      </c>
      <c r="H225" t="s">
        <v>16</v>
      </c>
      <c r="I225">
        <v>24</v>
      </c>
      <c r="J225" s="7">
        <f>+Tabla1[[#This Row],[Retail Price]]*Tabla1[[#This Row],[Downloads]]</f>
        <v>240</v>
      </c>
      <c r="K225" s="9">
        <v>1.570464216</v>
      </c>
      <c r="L225" s="8">
        <v>0.25</v>
      </c>
      <c r="M225" s="6"/>
      <c r="N225" s="9">
        <f>+Tabla1[[#This Row],[USD Revenue]]*Tabla1[[#This Row],[Rev Share %]]</f>
        <v>0.39261605399999999</v>
      </c>
      <c r="O225" s="10"/>
      <c r="P225" s="10" t="s">
        <v>450</v>
      </c>
      <c r="Q225" s="10" t="s">
        <v>460</v>
      </c>
    </row>
    <row r="226" spans="1:17" x14ac:dyDescent="0.25">
      <c r="A226">
        <v>29656</v>
      </c>
      <c r="B226" t="s">
        <v>32</v>
      </c>
      <c r="C226" t="s">
        <v>91</v>
      </c>
      <c r="D226" s="5"/>
      <c r="E226" s="5"/>
      <c r="F226" s="5"/>
      <c r="G226">
        <v>10</v>
      </c>
      <c r="H226" t="s">
        <v>16</v>
      </c>
      <c r="I226">
        <v>2</v>
      </c>
      <c r="J226" s="7">
        <f>+Tabla1[[#This Row],[Retail Price]]*Tabla1[[#This Row],[Downloads]]</f>
        <v>20</v>
      </c>
      <c r="K226" s="9">
        <v>0.13087201800000001</v>
      </c>
      <c r="L226" s="8">
        <v>0.25</v>
      </c>
      <c r="M226" s="6"/>
      <c r="N226" s="9">
        <f>+Tabla1[[#This Row],[USD Revenue]]*Tabla1[[#This Row],[Rev Share %]]</f>
        <v>3.2718004500000002E-2</v>
      </c>
      <c r="O226" s="10"/>
      <c r="P226" s="10"/>
      <c r="Q226" s="10" t="s">
        <v>347</v>
      </c>
    </row>
    <row r="227" spans="1:17" x14ac:dyDescent="0.25">
      <c r="A227">
        <v>1331</v>
      </c>
      <c r="B227" t="s">
        <v>433</v>
      </c>
      <c r="C227" t="s">
        <v>91</v>
      </c>
      <c r="D227" s="5"/>
      <c r="E227" s="5"/>
      <c r="F227" s="5"/>
      <c r="G227">
        <v>10</v>
      </c>
      <c r="H227" t="s">
        <v>16</v>
      </c>
      <c r="I227">
        <v>1</v>
      </c>
      <c r="J227" s="7">
        <f>+Tabla1[[#This Row],[Retail Price]]*Tabla1[[#This Row],[Downloads]]</f>
        <v>10</v>
      </c>
      <c r="K227" s="9">
        <v>6.5436009000000003E-2</v>
      </c>
      <c r="L227" s="8">
        <v>0.25</v>
      </c>
      <c r="M227" s="6"/>
      <c r="N227" s="9">
        <f>+Tabla1[[#This Row],[USD Revenue]]*Tabla1[[#This Row],[Rev Share %]]</f>
        <v>1.6359002250000001E-2</v>
      </c>
      <c r="O227" s="10" t="s">
        <v>444</v>
      </c>
      <c r="P227" s="10" t="s">
        <v>304</v>
      </c>
      <c r="Q227" s="10" t="s">
        <v>348</v>
      </c>
    </row>
    <row r="228" spans="1:17" x14ac:dyDescent="0.25">
      <c r="A228">
        <v>37662</v>
      </c>
      <c r="B228" t="s">
        <v>550</v>
      </c>
      <c r="C228" t="s">
        <v>91</v>
      </c>
      <c r="D228" s="5"/>
      <c r="E228" s="5"/>
      <c r="F228" s="5"/>
      <c r="G228">
        <v>10</v>
      </c>
      <c r="H228" t="s">
        <v>16</v>
      </c>
      <c r="I228">
        <v>310</v>
      </c>
      <c r="J228" s="7">
        <f>+Tabla1[[#This Row],[Retail Price]]*Tabla1[[#This Row],[Downloads]]</f>
        <v>3100</v>
      </c>
      <c r="K228" s="9">
        <v>20.285162790000001</v>
      </c>
      <c r="L228" s="8">
        <v>0.25</v>
      </c>
      <c r="M228" s="6"/>
      <c r="N228" s="9">
        <f>+Tabla1[[#This Row],[USD Revenue]]*Tabla1[[#This Row],[Rev Share %]]</f>
        <v>5.0712906975000003</v>
      </c>
      <c r="O228" s="10" t="s">
        <v>553</v>
      </c>
      <c r="P228" s="10" t="s">
        <v>554</v>
      </c>
      <c r="Q228" s="10" t="s">
        <v>560</v>
      </c>
    </row>
    <row r="229" spans="1:17" x14ac:dyDescent="0.25">
      <c r="A229">
        <v>25816</v>
      </c>
      <c r="B229" t="s">
        <v>102</v>
      </c>
      <c r="C229" t="s">
        <v>91</v>
      </c>
      <c r="D229" s="5"/>
      <c r="E229" s="5"/>
      <c r="F229" s="5"/>
      <c r="G229">
        <v>10</v>
      </c>
      <c r="H229" t="s">
        <v>16</v>
      </c>
      <c r="I229">
        <v>1</v>
      </c>
      <c r="J229" s="7">
        <f>+Tabla1[[#This Row],[Retail Price]]*Tabla1[[#This Row],[Downloads]]</f>
        <v>10</v>
      </c>
      <c r="K229" s="9">
        <v>6.5436009000000003E-2</v>
      </c>
      <c r="L229" s="8">
        <v>0.25</v>
      </c>
      <c r="M229" s="6"/>
      <c r="N229" s="9">
        <f>+Tabla1[[#This Row],[USD Revenue]]*Tabla1[[#This Row],[Rev Share %]]</f>
        <v>1.6359002250000001E-2</v>
      </c>
      <c r="O229" s="10"/>
      <c r="P229" s="10"/>
      <c r="Q229" s="10" t="s">
        <v>387</v>
      </c>
    </row>
    <row r="230" spans="1:17" x14ac:dyDescent="0.25">
      <c r="A230">
        <v>8747</v>
      </c>
      <c r="B230" t="s">
        <v>82</v>
      </c>
      <c r="C230" t="s">
        <v>91</v>
      </c>
      <c r="D230" s="5"/>
      <c r="E230" s="5"/>
      <c r="F230" s="5"/>
      <c r="G230">
        <v>10</v>
      </c>
      <c r="H230" t="s">
        <v>16</v>
      </c>
      <c r="I230">
        <v>1</v>
      </c>
      <c r="J230" s="7">
        <f>+Tabla1[[#This Row],[Retail Price]]*Tabla1[[#This Row],[Downloads]]</f>
        <v>10</v>
      </c>
      <c r="K230" s="9">
        <v>6.5436009000000003E-2</v>
      </c>
      <c r="L230" s="8">
        <v>0.25</v>
      </c>
      <c r="M230" s="6"/>
      <c r="N230" s="9">
        <f>+Tabla1[[#This Row],[USD Revenue]]*Tabla1[[#This Row],[Rev Share %]]</f>
        <v>1.6359002250000001E-2</v>
      </c>
      <c r="O230" s="10" t="s">
        <v>237</v>
      </c>
      <c r="P230" s="10" t="s">
        <v>236</v>
      </c>
      <c r="Q230" s="10" t="s">
        <v>375</v>
      </c>
    </row>
    <row r="231" spans="1:17" x14ac:dyDescent="0.25">
      <c r="A231">
        <v>26432</v>
      </c>
      <c r="B231" t="s">
        <v>534</v>
      </c>
      <c r="C231" t="s">
        <v>91</v>
      </c>
      <c r="D231" s="5"/>
      <c r="E231" s="5"/>
      <c r="F231" s="5"/>
      <c r="G231">
        <v>10</v>
      </c>
      <c r="H231" t="s">
        <v>16</v>
      </c>
      <c r="I231">
        <v>1</v>
      </c>
      <c r="J231" s="7">
        <f>+Tabla1[[#This Row],[Retail Price]]*Tabla1[[#This Row],[Downloads]]</f>
        <v>10</v>
      </c>
      <c r="K231" s="9">
        <v>6.5436009000000003E-2</v>
      </c>
      <c r="L231" s="8">
        <v>0.25</v>
      </c>
      <c r="M231" s="6"/>
      <c r="N231" s="9">
        <f>+Tabla1[[#This Row],[USD Revenue]]*Tabla1[[#This Row],[Rev Share %]]</f>
        <v>1.6359002250000001E-2</v>
      </c>
      <c r="O231" s="10" t="s">
        <v>541</v>
      </c>
      <c r="P231" s="10" t="s">
        <v>449</v>
      </c>
      <c r="Q231" s="10" t="s">
        <v>503</v>
      </c>
    </row>
    <row r="232" spans="1:17" x14ac:dyDescent="0.25">
      <c r="A232">
        <v>29580</v>
      </c>
      <c r="B232" t="s">
        <v>569</v>
      </c>
      <c r="C232" t="s">
        <v>91</v>
      </c>
      <c r="D232" s="5"/>
      <c r="E232" s="5"/>
      <c r="F232" s="5"/>
      <c r="G232">
        <v>10</v>
      </c>
      <c r="H232" t="s">
        <v>16</v>
      </c>
      <c r="I232">
        <v>7</v>
      </c>
      <c r="J232" s="7">
        <f>+Tabla1[[#This Row],[Retail Price]]*Tabla1[[#This Row],[Downloads]]</f>
        <v>70</v>
      </c>
      <c r="K232" s="9">
        <v>0.45805206300000001</v>
      </c>
      <c r="L232" s="8">
        <v>0.25</v>
      </c>
      <c r="M232" s="6"/>
      <c r="N232" s="9">
        <f>+Tabla1[[#This Row],[USD Revenue]]*Tabla1[[#This Row],[Rev Share %]]</f>
        <v>0.11451301575</v>
      </c>
      <c r="O232" s="10"/>
      <c r="P232" s="10"/>
      <c r="Q232" s="10" t="s">
        <v>575</v>
      </c>
    </row>
    <row r="233" spans="1:17" x14ac:dyDescent="0.25">
      <c r="A233">
        <v>3223</v>
      </c>
      <c r="B233" t="s">
        <v>72</v>
      </c>
      <c r="C233" t="s">
        <v>91</v>
      </c>
      <c r="D233" s="5"/>
      <c r="E233" s="5"/>
      <c r="F233" s="5"/>
      <c r="G233">
        <v>10</v>
      </c>
      <c r="H233" t="s">
        <v>16</v>
      </c>
      <c r="I233">
        <v>3</v>
      </c>
      <c r="J233" s="7">
        <f>+Tabla1[[#This Row],[Retail Price]]*Tabla1[[#This Row],[Downloads]]</f>
        <v>30</v>
      </c>
      <c r="K233" s="9">
        <v>0.196308027</v>
      </c>
      <c r="L233" s="8">
        <v>0.25</v>
      </c>
      <c r="M233" s="6"/>
      <c r="N233" s="9">
        <f>+Tabla1[[#This Row],[USD Revenue]]*Tabla1[[#This Row],[Rev Share %]]</f>
        <v>4.9077006749999999E-2</v>
      </c>
      <c r="O233" s="10" t="s">
        <v>217</v>
      </c>
      <c r="P233" s="10" t="s">
        <v>218</v>
      </c>
      <c r="Q233" s="10" t="s">
        <v>358</v>
      </c>
    </row>
    <row r="234" spans="1:17" x14ac:dyDescent="0.25">
      <c r="A234">
        <v>19784</v>
      </c>
      <c r="B234" t="s">
        <v>92</v>
      </c>
      <c r="C234" t="s">
        <v>91</v>
      </c>
      <c r="D234" s="5"/>
      <c r="E234" s="5"/>
      <c r="F234" s="5"/>
      <c r="G234">
        <v>10</v>
      </c>
      <c r="H234" t="s">
        <v>16</v>
      </c>
      <c r="I234">
        <v>1</v>
      </c>
      <c r="J234" s="7">
        <f>+Tabla1[[#This Row],[Retail Price]]*Tabla1[[#This Row],[Downloads]]</f>
        <v>10</v>
      </c>
      <c r="K234" s="9">
        <v>6.5436009000000003E-2</v>
      </c>
      <c r="L234" s="8">
        <v>0.25</v>
      </c>
      <c r="M234" s="6"/>
      <c r="N234" s="9">
        <f>+Tabla1[[#This Row],[USD Revenue]]*Tabla1[[#This Row],[Rev Share %]]</f>
        <v>1.6359002250000001E-2</v>
      </c>
      <c r="O234" s="10" t="s">
        <v>254</v>
      </c>
      <c r="P234" s="10" t="s">
        <v>255</v>
      </c>
      <c r="Q234" s="10" t="s">
        <v>381</v>
      </c>
    </row>
    <row r="235" spans="1:17" x14ac:dyDescent="0.25">
      <c r="A235">
        <v>11535</v>
      </c>
      <c r="B235" t="s">
        <v>89</v>
      </c>
      <c r="C235" t="s">
        <v>91</v>
      </c>
      <c r="D235" s="5"/>
      <c r="E235" s="5"/>
      <c r="F235" s="5"/>
      <c r="G235">
        <v>10</v>
      </c>
      <c r="H235" t="s">
        <v>16</v>
      </c>
      <c r="I235">
        <v>1</v>
      </c>
      <c r="J235" s="7">
        <f>+Tabla1[[#This Row],[Retail Price]]*Tabla1[[#This Row],[Downloads]]</f>
        <v>10</v>
      </c>
      <c r="K235" s="9">
        <v>6.5436009000000003E-2</v>
      </c>
      <c r="L235" s="8">
        <v>0.25</v>
      </c>
      <c r="M235" s="6"/>
      <c r="N235" s="9">
        <f>+Tabla1[[#This Row],[USD Revenue]]*Tabla1[[#This Row],[Rev Share %]]</f>
        <v>1.6359002250000001E-2</v>
      </c>
      <c r="O235" s="10" t="s">
        <v>246</v>
      </c>
      <c r="P235" s="10" t="s">
        <v>174</v>
      </c>
      <c r="Q235" s="10" t="s">
        <v>380</v>
      </c>
    </row>
    <row r="236" spans="1:17" x14ac:dyDescent="0.25">
      <c r="A236">
        <v>817</v>
      </c>
      <c r="B236" t="s">
        <v>406</v>
      </c>
      <c r="C236" t="s">
        <v>91</v>
      </c>
      <c r="D236" s="5"/>
      <c r="E236" s="5"/>
      <c r="F236" s="5"/>
      <c r="G236">
        <v>10</v>
      </c>
      <c r="H236" t="s">
        <v>16</v>
      </c>
      <c r="I236">
        <v>13</v>
      </c>
      <c r="J236" s="7">
        <f>+Tabla1[[#This Row],[Retail Price]]*Tabla1[[#This Row],[Downloads]]</f>
        <v>130</v>
      </c>
      <c r="K236" s="9">
        <v>0.850668117</v>
      </c>
      <c r="L236" s="8">
        <v>0.25</v>
      </c>
      <c r="M236" s="6"/>
      <c r="N236" s="9">
        <f>+Tabla1[[#This Row],[USD Revenue]]*Tabla1[[#This Row],[Rev Share %]]</f>
        <v>0.21266702925</v>
      </c>
      <c r="O236" s="10" t="s">
        <v>417</v>
      </c>
      <c r="P236" s="10" t="s">
        <v>418</v>
      </c>
      <c r="Q236" s="10" t="s">
        <v>392</v>
      </c>
    </row>
    <row r="237" spans="1:17" x14ac:dyDescent="0.25">
      <c r="A237">
        <v>7781</v>
      </c>
      <c r="B237" t="s">
        <v>28</v>
      </c>
      <c r="C237" t="s">
        <v>91</v>
      </c>
      <c r="D237" s="5"/>
      <c r="E237" s="5"/>
      <c r="F237" s="5"/>
      <c r="G237">
        <v>10</v>
      </c>
      <c r="H237" t="s">
        <v>16</v>
      </c>
      <c r="I237">
        <v>1</v>
      </c>
      <c r="J237" s="7">
        <f>+Tabla1[[#This Row],[Retail Price]]*Tabla1[[#This Row],[Downloads]]</f>
        <v>10</v>
      </c>
      <c r="K237" s="9">
        <v>6.5436009000000003E-2</v>
      </c>
      <c r="L237" s="8">
        <v>0.25</v>
      </c>
      <c r="M237" s="6"/>
      <c r="N237" s="9">
        <f>+Tabla1[[#This Row],[USD Revenue]]*Tabla1[[#This Row],[Rev Share %]]</f>
        <v>1.6359002250000001E-2</v>
      </c>
      <c r="O237" s="10" t="s">
        <v>227</v>
      </c>
      <c r="P237" s="10" t="s">
        <v>228</v>
      </c>
      <c r="Q237" s="10" t="s">
        <v>373</v>
      </c>
    </row>
    <row r="238" spans="1:17" x14ac:dyDescent="0.25">
      <c r="A238">
        <v>32782</v>
      </c>
      <c r="B238" t="s">
        <v>113</v>
      </c>
      <c r="C238" t="s">
        <v>91</v>
      </c>
      <c r="D238" s="5"/>
      <c r="E238" s="5"/>
      <c r="F238" s="5"/>
      <c r="G238">
        <v>10</v>
      </c>
      <c r="H238" t="s">
        <v>16</v>
      </c>
      <c r="I238">
        <v>2</v>
      </c>
      <c r="J238" s="7">
        <f>+Tabla1[[#This Row],[Retail Price]]*Tabla1[[#This Row],[Downloads]]</f>
        <v>20</v>
      </c>
      <c r="K238" s="9">
        <v>0.13087201800000001</v>
      </c>
      <c r="L238" s="8">
        <v>0.25</v>
      </c>
      <c r="M238" s="6"/>
      <c r="N238" s="9">
        <f>+Tabla1[[#This Row],[USD Revenue]]*Tabla1[[#This Row],[Rev Share %]]</f>
        <v>3.2718004500000002E-2</v>
      </c>
      <c r="O238" s="10" t="s">
        <v>289</v>
      </c>
      <c r="P238" s="10" t="s">
        <v>150</v>
      </c>
      <c r="Q238" s="10" t="s">
        <v>390</v>
      </c>
    </row>
    <row r="239" spans="1:17" x14ac:dyDescent="0.25">
      <c r="A239">
        <v>38796</v>
      </c>
      <c r="B239" t="s">
        <v>481</v>
      </c>
      <c r="C239" t="s">
        <v>91</v>
      </c>
      <c r="D239" s="5"/>
      <c r="E239" s="5"/>
      <c r="F239" s="5"/>
      <c r="G239">
        <v>10</v>
      </c>
      <c r="H239" t="s">
        <v>16</v>
      </c>
      <c r="I239">
        <v>2</v>
      </c>
      <c r="J239" s="7">
        <f>+Tabla1[[#This Row],[Retail Price]]*Tabla1[[#This Row],[Downloads]]</f>
        <v>20</v>
      </c>
      <c r="K239" s="9">
        <v>0.13087201800000001</v>
      </c>
      <c r="L239" s="8">
        <v>0.25</v>
      </c>
      <c r="M239" s="6"/>
      <c r="N239" s="9">
        <f>+Tabla1[[#This Row],[USD Revenue]]*Tabla1[[#This Row],[Rev Share %]]</f>
        <v>3.2718004500000002E-2</v>
      </c>
      <c r="O239" s="10" t="s">
        <v>324</v>
      </c>
      <c r="P239" s="10" t="s">
        <v>325</v>
      </c>
      <c r="Q239" s="10" t="s">
        <v>349</v>
      </c>
    </row>
    <row r="240" spans="1:17" x14ac:dyDescent="0.25">
      <c r="A240">
        <v>1803</v>
      </c>
      <c r="B240" t="s">
        <v>69</v>
      </c>
      <c r="C240" t="s">
        <v>91</v>
      </c>
      <c r="D240" s="5"/>
      <c r="E240" s="5"/>
      <c r="F240" s="5"/>
      <c r="G240">
        <v>10</v>
      </c>
      <c r="H240" t="s">
        <v>16</v>
      </c>
      <c r="I240">
        <v>3</v>
      </c>
      <c r="J240" s="7">
        <f>+Tabla1[[#This Row],[Retail Price]]*Tabla1[[#This Row],[Downloads]]</f>
        <v>30</v>
      </c>
      <c r="K240" s="9">
        <v>0.196308027</v>
      </c>
      <c r="L240" s="8">
        <v>0.25</v>
      </c>
      <c r="M240" s="6"/>
      <c r="N240" s="9">
        <f>+Tabla1[[#This Row],[USD Revenue]]*Tabla1[[#This Row],[Rev Share %]]</f>
        <v>4.9077006749999999E-2</v>
      </c>
      <c r="O240" s="10" t="s">
        <v>210</v>
      </c>
      <c r="P240" s="10" t="s">
        <v>211</v>
      </c>
      <c r="Q240" s="10" t="s">
        <v>366</v>
      </c>
    </row>
    <row r="241" spans="1:17" x14ac:dyDescent="0.25">
      <c r="A241">
        <v>27716</v>
      </c>
      <c r="B241" t="s">
        <v>580</v>
      </c>
      <c r="C241" t="s">
        <v>91</v>
      </c>
      <c r="D241" s="5"/>
      <c r="E241" s="5"/>
      <c r="F241" s="5"/>
      <c r="G241">
        <v>10</v>
      </c>
      <c r="H241" t="s">
        <v>16</v>
      </c>
      <c r="I241">
        <v>132</v>
      </c>
      <c r="J241" s="7">
        <f>+Tabla1[[#This Row],[Retail Price]]*Tabla1[[#This Row],[Downloads]]</f>
        <v>1320</v>
      </c>
      <c r="K241" s="9">
        <v>8.637553188</v>
      </c>
      <c r="L241" s="8">
        <v>0.25</v>
      </c>
      <c r="M241" s="6"/>
      <c r="N241" s="9">
        <f>+Tabla1[[#This Row],[USD Revenue]]*Tabla1[[#This Row],[Rev Share %]]</f>
        <v>2.159388297</v>
      </c>
      <c r="O241" s="10" t="s">
        <v>578</v>
      </c>
      <c r="P241" s="10">
        <v>54645258166</v>
      </c>
      <c r="Q241" s="10" t="s">
        <v>363</v>
      </c>
    </row>
    <row r="242" spans="1:17" x14ac:dyDescent="0.25">
      <c r="A242">
        <v>36968</v>
      </c>
      <c r="B242" t="s">
        <v>123</v>
      </c>
      <c r="C242" t="s">
        <v>91</v>
      </c>
      <c r="D242" s="5"/>
      <c r="E242" s="5"/>
      <c r="F242" s="5"/>
      <c r="G242">
        <v>10</v>
      </c>
      <c r="H242" t="s">
        <v>16</v>
      </c>
      <c r="I242">
        <v>1</v>
      </c>
      <c r="J242" s="7">
        <f>+Tabla1[[#This Row],[Retail Price]]*Tabla1[[#This Row],[Downloads]]</f>
        <v>10</v>
      </c>
      <c r="K242" s="9">
        <v>6.5436009000000003E-2</v>
      </c>
      <c r="L242" s="8">
        <v>0.25</v>
      </c>
      <c r="M242" s="6"/>
      <c r="N242" s="9">
        <f>+Tabla1[[#This Row],[USD Revenue]]*Tabla1[[#This Row],[Rev Share %]]</f>
        <v>1.6359002250000001E-2</v>
      </c>
      <c r="O242" s="10" t="s">
        <v>310</v>
      </c>
      <c r="P242" s="10" t="s">
        <v>311</v>
      </c>
      <c r="Q242" s="10" t="s">
        <v>397</v>
      </c>
    </row>
    <row r="243" spans="1:17" x14ac:dyDescent="0.25">
      <c r="A243">
        <v>3305</v>
      </c>
      <c r="B243" t="s">
        <v>55</v>
      </c>
      <c r="C243" t="s">
        <v>91</v>
      </c>
      <c r="D243" s="5"/>
      <c r="E243" s="5"/>
      <c r="F243" s="5"/>
      <c r="G243">
        <v>10</v>
      </c>
      <c r="H243" t="s">
        <v>16</v>
      </c>
      <c r="I243">
        <v>27</v>
      </c>
      <c r="J243" s="7">
        <f>+Tabla1[[#This Row],[Retail Price]]*Tabla1[[#This Row],[Downloads]]</f>
        <v>270</v>
      </c>
      <c r="K243" s="9">
        <v>1.7667722429999999</v>
      </c>
      <c r="L243" s="8">
        <v>0.25</v>
      </c>
      <c r="M243" s="6"/>
      <c r="N243" s="9">
        <f>+Tabla1[[#This Row],[USD Revenue]]*Tabla1[[#This Row],[Rev Share %]]</f>
        <v>0.44169306074999998</v>
      </c>
      <c r="O243" s="10" t="s">
        <v>178</v>
      </c>
      <c r="P243" s="10">
        <v>54645208260</v>
      </c>
      <c r="Q243" s="10" t="s">
        <v>352</v>
      </c>
    </row>
    <row r="244" spans="1:17" x14ac:dyDescent="0.25">
      <c r="A244">
        <v>19948</v>
      </c>
      <c r="B244" t="s">
        <v>93</v>
      </c>
      <c r="C244" t="s">
        <v>91</v>
      </c>
      <c r="D244" s="5"/>
      <c r="E244" s="5"/>
      <c r="F244" s="5"/>
      <c r="G244">
        <v>10</v>
      </c>
      <c r="H244" t="s">
        <v>16</v>
      </c>
      <c r="I244">
        <v>1</v>
      </c>
      <c r="J244" s="7">
        <f>+Tabla1[[#This Row],[Retail Price]]*Tabla1[[#This Row],[Downloads]]</f>
        <v>10</v>
      </c>
      <c r="K244" s="9">
        <v>6.5436009000000003E-2</v>
      </c>
      <c r="L244" s="8">
        <v>0.25</v>
      </c>
      <c r="M244" s="6"/>
      <c r="N244" s="9">
        <f>+Tabla1[[#This Row],[USD Revenue]]*Tabla1[[#This Row],[Rev Share %]]</f>
        <v>1.6359002250000001E-2</v>
      </c>
      <c r="O244" s="10" t="s">
        <v>256</v>
      </c>
      <c r="P244" s="10" t="s">
        <v>257</v>
      </c>
      <c r="Q244" s="10" t="s">
        <v>382</v>
      </c>
    </row>
    <row r="245" spans="1:17" x14ac:dyDescent="0.25">
      <c r="A245">
        <v>29262</v>
      </c>
      <c r="B245" t="s">
        <v>33</v>
      </c>
      <c r="C245" t="s">
        <v>91</v>
      </c>
      <c r="D245" s="5"/>
      <c r="E245" s="5"/>
      <c r="F245" s="5"/>
      <c r="G245">
        <v>10</v>
      </c>
      <c r="H245" t="s">
        <v>16</v>
      </c>
      <c r="I245">
        <v>1</v>
      </c>
      <c r="J245" s="7">
        <f>+Tabla1[[#This Row],[Retail Price]]*Tabla1[[#This Row],[Downloads]]</f>
        <v>10</v>
      </c>
      <c r="K245" s="9">
        <v>6.5436009000000003E-2</v>
      </c>
      <c r="L245" s="8">
        <v>0.25</v>
      </c>
      <c r="M245" s="6"/>
      <c r="N245" s="9">
        <f>+Tabla1[[#This Row],[USD Revenue]]*Tabla1[[#This Row],[Rev Share %]]</f>
        <v>1.6359002250000001E-2</v>
      </c>
      <c r="O245" s="10" t="s">
        <v>138</v>
      </c>
      <c r="P245" s="10" t="s">
        <v>139</v>
      </c>
      <c r="Q245" s="10" t="s">
        <v>326</v>
      </c>
    </row>
    <row r="246" spans="1:17" x14ac:dyDescent="0.25">
      <c r="A246">
        <v>7799</v>
      </c>
      <c r="B246" t="s">
        <v>582</v>
      </c>
      <c r="C246" t="s">
        <v>91</v>
      </c>
      <c r="D246" s="5"/>
      <c r="E246" s="5"/>
      <c r="F246" s="5"/>
      <c r="G246">
        <v>10</v>
      </c>
      <c r="H246" t="s">
        <v>16</v>
      </c>
      <c r="I246">
        <v>1</v>
      </c>
      <c r="J246" s="7">
        <f>+Tabla1[[#This Row],[Retail Price]]*Tabla1[[#This Row],[Downloads]]</f>
        <v>10</v>
      </c>
      <c r="K246" s="9">
        <v>6.5436009000000003E-2</v>
      </c>
      <c r="L246" s="8">
        <v>0.25</v>
      </c>
      <c r="M246" s="6"/>
      <c r="N246" s="9">
        <f>+Tabla1[[#This Row],[USD Revenue]]*Tabla1[[#This Row],[Rev Share %]]</f>
        <v>1.6359002250000001E-2</v>
      </c>
      <c r="O246" s="10" t="s">
        <v>587</v>
      </c>
      <c r="P246" s="10" t="s">
        <v>230</v>
      </c>
      <c r="Q246" s="10" t="s">
        <v>592</v>
      </c>
    </row>
    <row r="247" spans="1:17" x14ac:dyDescent="0.25">
      <c r="A247">
        <v>28456</v>
      </c>
      <c r="B247" t="s">
        <v>487</v>
      </c>
      <c r="C247" t="s">
        <v>91</v>
      </c>
      <c r="D247" s="5"/>
      <c r="E247" s="5"/>
      <c r="F247" s="5"/>
      <c r="G247">
        <v>10</v>
      </c>
      <c r="H247" t="s">
        <v>16</v>
      </c>
      <c r="I247">
        <v>1</v>
      </c>
      <c r="J247" s="7">
        <f>+Tabla1[[#This Row],[Retail Price]]*Tabla1[[#This Row],[Downloads]]</f>
        <v>10</v>
      </c>
      <c r="K247" s="9">
        <v>6.5436009000000003E-2</v>
      </c>
      <c r="L247" s="8">
        <v>0.25</v>
      </c>
      <c r="M247" s="6"/>
      <c r="N247" s="9">
        <f>+Tabla1[[#This Row],[USD Revenue]]*Tabla1[[#This Row],[Rev Share %]]</f>
        <v>1.6359002250000001E-2</v>
      </c>
      <c r="O247" s="10"/>
      <c r="P247" s="10"/>
      <c r="Q247" s="10" t="s">
        <v>487</v>
      </c>
    </row>
    <row r="248" spans="1:17" x14ac:dyDescent="0.25">
      <c r="A248">
        <v>9085</v>
      </c>
      <c r="B248" t="s">
        <v>84</v>
      </c>
      <c r="C248" t="s">
        <v>91</v>
      </c>
      <c r="D248" s="5"/>
      <c r="E248" s="5"/>
      <c r="F248" s="5"/>
      <c r="G248">
        <v>10</v>
      </c>
      <c r="H248" t="s">
        <v>16</v>
      </c>
      <c r="I248">
        <v>1</v>
      </c>
      <c r="J248" s="7">
        <f>+Tabla1[[#This Row],[Retail Price]]*Tabla1[[#This Row],[Downloads]]</f>
        <v>10</v>
      </c>
      <c r="K248" s="9">
        <v>6.5436009000000003E-2</v>
      </c>
      <c r="L248" s="8">
        <v>0.25</v>
      </c>
      <c r="M248" s="6"/>
      <c r="N248" s="9">
        <f>+Tabla1[[#This Row],[USD Revenue]]*Tabla1[[#This Row],[Rev Share %]]</f>
        <v>1.6359002250000001E-2</v>
      </c>
      <c r="O248" s="10" t="s">
        <v>239</v>
      </c>
      <c r="P248" s="10" t="s">
        <v>167</v>
      </c>
      <c r="Q248" s="10" t="s">
        <v>376</v>
      </c>
    </row>
    <row r="249" spans="1:17" x14ac:dyDescent="0.25">
      <c r="A249">
        <v>30924</v>
      </c>
      <c r="B249" t="s">
        <v>108</v>
      </c>
      <c r="C249" t="s">
        <v>91</v>
      </c>
      <c r="D249" s="5"/>
      <c r="E249" s="5"/>
      <c r="F249" s="5"/>
      <c r="G249">
        <v>10</v>
      </c>
      <c r="H249" t="s">
        <v>16</v>
      </c>
      <c r="I249">
        <v>10</v>
      </c>
      <c r="J249" s="7">
        <f>+Tabla1[[#This Row],[Retail Price]]*Tabla1[[#This Row],[Downloads]]</f>
        <v>100</v>
      </c>
      <c r="K249" s="9">
        <v>0.65436008999999995</v>
      </c>
      <c r="L249" s="8">
        <v>0.25</v>
      </c>
      <c r="M249" s="6"/>
      <c r="N249" s="9">
        <f>+Tabla1[[#This Row],[USD Revenue]]*Tabla1[[#This Row],[Rev Share %]]</f>
        <v>0.16359002249999999</v>
      </c>
      <c r="O249" s="10" t="s">
        <v>280</v>
      </c>
      <c r="P249" s="10" t="s">
        <v>281</v>
      </c>
      <c r="Q249" s="10" t="s">
        <v>370</v>
      </c>
    </row>
    <row r="250" spans="1:17" x14ac:dyDescent="0.25">
      <c r="A250">
        <v>34662</v>
      </c>
      <c r="B250" t="s">
        <v>116</v>
      </c>
      <c r="C250" t="s">
        <v>91</v>
      </c>
      <c r="D250" s="5"/>
      <c r="E250" s="5"/>
      <c r="F250" s="5"/>
      <c r="G250">
        <v>10</v>
      </c>
      <c r="H250" t="s">
        <v>16</v>
      </c>
      <c r="I250">
        <v>2</v>
      </c>
      <c r="J250" s="7">
        <f>+Tabla1[[#This Row],[Retail Price]]*Tabla1[[#This Row],[Downloads]]</f>
        <v>20</v>
      </c>
      <c r="K250" s="9">
        <v>0.13087201800000001</v>
      </c>
      <c r="L250" s="8">
        <v>0.25</v>
      </c>
      <c r="M250" s="6"/>
      <c r="N250" s="9">
        <f>+Tabla1[[#This Row],[USD Revenue]]*Tabla1[[#This Row],[Rev Share %]]</f>
        <v>3.2718004500000002E-2</v>
      </c>
      <c r="O250" s="10" t="s">
        <v>294</v>
      </c>
      <c r="P250" s="10" t="s">
        <v>295</v>
      </c>
      <c r="Q250" s="10" t="s">
        <v>393</v>
      </c>
    </row>
    <row r="251" spans="1:17" x14ac:dyDescent="0.25">
      <c r="A251">
        <v>21156</v>
      </c>
      <c r="B251" t="s">
        <v>96</v>
      </c>
      <c r="C251" t="s">
        <v>91</v>
      </c>
      <c r="D251" s="5"/>
      <c r="E251" s="5"/>
      <c r="F251" s="5"/>
      <c r="G251">
        <v>10</v>
      </c>
      <c r="H251" t="s">
        <v>16</v>
      </c>
      <c r="I251">
        <v>1</v>
      </c>
      <c r="J251" s="7">
        <f>+Tabla1[[#This Row],[Retail Price]]*Tabla1[[#This Row],[Downloads]]</f>
        <v>10</v>
      </c>
      <c r="K251" s="9">
        <v>6.5436009000000003E-2</v>
      </c>
      <c r="L251" s="8">
        <v>0.25</v>
      </c>
      <c r="M251" s="6"/>
      <c r="N251" s="9">
        <f>+Tabla1[[#This Row],[USD Revenue]]*Tabla1[[#This Row],[Rev Share %]]</f>
        <v>1.6359002250000001E-2</v>
      </c>
      <c r="O251" s="10" t="s">
        <v>261</v>
      </c>
      <c r="P251" s="10" t="s">
        <v>262</v>
      </c>
      <c r="Q251" s="10" t="s">
        <v>384</v>
      </c>
    </row>
    <row r="252" spans="1:17" x14ac:dyDescent="0.25">
      <c r="A252">
        <v>22706</v>
      </c>
      <c r="B252" t="s">
        <v>98</v>
      </c>
      <c r="C252" t="s">
        <v>91</v>
      </c>
      <c r="D252" s="5"/>
      <c r="E252" s="5"/>
      <c r="F252" s="5"/>
      <c r="G252">
        <v>10</v>
      </c>
      <c r="H252" t="s">
        <v>16</v>
      </c>
      <c r="I252">
        <v>4</v>
      </c>
      <c r="J252" s="7">
        <f>+Tabla1[[#This Row],[Retail Price]]*Tabla1[[#This Row],[Downloads]]</f>
        <v>40</v>
      </c>
      <c r="K252" s="9">
        <v>0.26174403600000001</v>
      </c>
      <c r="L252" s="8">
        <v>0.25</v>
      </c>
      <c r="M252" s="6"/>
      <c r="N252" s="9">
        <f>+Tabla1[[#This Row],[USD Revenue]]*Tabla1[[#This Row],[Rev Share %]]</f>
        <v>6.5436009000000003E-2</v>
      </c>
      <c r="O252" s="10" t="s">
        <v>258</v>
      </c>
      <c r="P252" s="10" t="s">
        <v>257</v>
      </c>
      <c r="Q252" s="10" t="s">
        <v>329</v>
      </c>
    </row>
    <row r="253" spans="1:17" x14ac:dyDescent="0.25">
      <c r="A253">
        <v>30208</v>
      </c>
      <c r="B253" t="s">
        <v>68</v>
      </c>
      <c r="C253" t="s">
        <v>91</v>
      </c>
      <c r="D253" s="5"/>
      <c r="E253" s="5"/>
      <c r="F253" s="5"/>
      <c r="G253">
        <v>10</v>
      </c>
      <c r="H253" t="s">
        <v>16</v>
      </c>
      <c r="I253">
        <v>9</v>
      </c>
      <c r="J253" s="7">
        <f>+Tabla1[[#This Row],[Retail Price]]*Tabla1[[#This Row],[Downloads]]</f>
        <v>90</v>
      </c>
      <c r="K253" s="9">
        <v>0.58892408100000004</v>
      </c>
      <c r="L253" s="8">
        <v>0.25</v>
      </c>
      <c r="M253" s="6"/>
      <c r="N253" s="9">
        <f>+Tabla1[[#This Row],[USD Revenue]]*Tabla1[[#This Row],[Rev Share %]]</f>
        <v>0.14723102025000001</v>
      </c>
      <c r="O253" s="10" t="s">
        <v>208</v>
      </c>
      <c r="P253" s="10" t="s">
        <v>209</v>
      </c>
      <c r="Q253" s="10" t="s">
        <v>367</v>
      </c>
    </row>
    <row r="254" spans="1:17" x14ac:dyDescent="0.25">
      <c r="A254">
        <v>32366</v>
      </c>
      <c r="B254" t="s">
        <v>492</v>
      </c>
      <c r="C254" t="s">
        <v>91</v>
      </c>
      <c r="D254" s="5"/>
      <c r="E254" s="5"/>
      <c r="F254" s="5"/>
      <c r="G254">
        <v>10</v>
      </c>
      <c r="H254" t="s">
        <v>16</v>
      </c>
      <c r="I254">
        <v>1</v>
      </c>
      <c r="J254" s="7">
        <f>+Tabla1[[#This Row],[Retail Price]]*Tabla1[[#This Row],[Downloads]]</f>
        <v>10</v>
      </c>
      <c r="K254" s="9">
        <v>6.5436009000000003E-2</v>
      </c>
      <c r="L254" s="8">
        <v>0.25</v>
      </c>
      <c r="M254" s="6"/>
      <c r="N254" s="9">
        <f>+Tabla1[[#This Row],[USD Revenue]]*Tabla1[[#This Row],[Rev Share %]]</f>
        <v>1.6359002250000001E-2</v>
      </c>
      <c r="O254" s="10" t="s">
        <v>496</v>
      </c>
      <c r="P254" s="10" t="s">
        <v>497</v>
      </c>
      <c r="Q254" s="10" t="s">
        <v>504</v>
      </c>
    </row>
    <row r="255" spans="1:17" x14ac:dyDescent="0.25">
      <c r="A255">
        <v>8527</v>
      </c>
      <c r="B255" t="s">
        <v>435</v>
      </c>
      <c r="C255" t="s">
        <v>91</v>
      </c>
      <c r="D255" s="5"/>
      <c r="E255" s="5"/>
      <c r="F255" s="5"/>
      <c r="G255">
        <v>10</v>
      </c>
      <c r="H255" t="s">
        <v>16</v>
      </c>
      <c r="I255">
        <v>1</v>
      </c>
      <c r="J255" s="7">
        <f>+Tabla1[[#This Row],[Retail Price]]*Tabla1[[#This Row],[Downloads]]</f>
        <v>10</v>
      </c>
      <c r="K255" s="9">
        <v>6.5436009000000003E-2</v>
      </c>
      <c r="L255" s="8">
        <v>0.25</v>
      </c>
      <c r="M255" s="6"/>
      <c r="N255" s="9">
        <f>+Tabla1[[#This Row],[USD Revenue]]*Tabla1[[#This Row],[Rev Share %]]</f>
        <v>1.6359002250000001E-2</v>
      </c>
      <c r="O255" s="10" t="s">
        <v>446</v>
      </c>
      <c r="P255" s="10" t="s">
        <v>447</v>
      </c>
      <c r="Q255" s="10" t="s">
        <v>343</v>
      </c>
    </row>
    <row r="256" spans="1:17" x14ac:dyDescent="0.25">
      <c r="A256">
        <v>2233</v>
      </c>
      <c r="B256" t="s">
        <v>601</v>
      </c>
      <c r="C256" t="s">
        <v>91</v>
      </c>
      <c r="D256" s="5"/>
      <c r="E256" s="5"/>
      <c r="F256" s="5"/>
      <c r="G256">
        <v>10</v>
      </c>
      <c r="H256" t="s">
        <v>16</v>
      </c>
      <c r="I256">
        <v>1</v>
      </c>
      <c r="J256" s="7">
        <f>+Tabla1[[#This Row],[Retail Price]]*Tabla1[[#This Row],[Downloads]]</f>
        <v>10</v>
      </c>
      <c r="K256" s="9">
        <v>6.5436009000000003E-2</v>
      </c>
      <c r="L256" s="8">
        <v>0.25</v>
      </c>
      <c r="M256" s="6"/>
      <c r="N256" s="9">
        <f>+Tabla1[[#This Row],[USD Revenue]]*Tabla1[[#This Row],[Rev Share %]]</f>
        <v>1.6359002250000001E-2</v>
      </c>
      <c r="O256" s="10" t="s">
        <v>607</v>
      </c>
      <c r="P256" s="10" t="s">
        <v>214</v>
      </c>
      <c r="Q256" s="10" t="s">
        <v>610</v>
      </c>
    </row>
    <row r="257" spans="1:17" x14ac:dyDescent="0.25">
      <c r="A257">
        <v>36966</v>
      </c>
      <c r="B257" t="s">
        <v>437</v>
      </c>
      <c r="C257" t="s">
        <v>91</v>
      </c>
      <c r="D257" s="5"/>
      <c r="E257" s="5"/>
      <c r="F257" s="5"/>
      <c r="G257">
        <v>10</v>
      </c>
      <c r="H257" t="s">
        <v>16</v>
      </c>
      <c r="I257">
        <v>1</v>
      </c>
      <c r="J257" s="7">
        <f>+Tabla1[[#This Row],[Retail Price]]*Tabla1[[#This Row],[Downloads]]</f>
        <v>10</v>
      </c>
      <c r="K257" s="9">
        <v>6.5436009000000003E-2</v>
      </c>
      <c r="L257" s="8">
        <v>0.25</v>
      </c>
      <c r="M257" s="6"/>
      <c r="N257" s="9">
        <f>+Tabla1[[#This Row],[USD Revenue]]*Tabla1[[#This Row],[Rev Share %]]</f>
        <v>1.6359002250000001E-2</v>
      </c>
      <c r="O257" s="10" t="s">
        <v>451</v>
      </c>
      <c r="P257" s="10" t="s">
        <v>311</v>
      </c>
      <c r="Q257" s="10" t="s">
        <v>397</v>
      </c>
    </row>
    <row r="258" spans="1:17" x14ac:dyDescent="0.25">
      <c r="A258">
        <v>1739</v>
      </c>
      <c r="B258" t="s">
        <v>434</v>
      </c>
      <c r="C258" t="s">
        <v>91</v>
      </c>
      <c r="D258" s="5"/>
      <c r="E258" s="5"/>
      <c r="F258" s="5"/>
      <c r="G258">
        <v>10</v>
      </c>
      <c r="H258" t="s">
        <v>16</v>
      </c>
      <c r="I258">
        <v>1</v>
      </c>
      <c r="J258" s="7">
        <f>+Tabla1[[#This Row],[Retail Price]]*Tabla1[[#This Row],[Downloads]]</f>
        <v>10</v>
      </c>
      <c r="K258" s="9">
        <v>6.5436009000000003E-2</v>
      </c>
      <c r="L258" s="8">
        <v>0.25</v>
      </c>
      <c r="M258" s="6"/>
      <c r="N258" s="9">
        <f>+Tabla1[[#This Row],[USD Revenue]]*Tabla1[[#This Row],[Rev Share %]]</f>
        <v>1.6359002250000001E-2</v>
      </c>
      <c r="O258" s="10" t="s">
        <v>445</v>
      </c>
      <c r="P258" s="10" t="s">
        <v>186</v>
      </c>
      <c r="Q258" s="10" t="s">
        <v>459</v>
      </c>
    </row>
    <row r="259" spans="1:17" x14ac:dyDescent="0.25">
      <c r="A259">
        <v>3137</v>
      </c>
      <c r="B259" t="s">
        <v>71</v>
      </c>
      <c r="C259" t="s">
        <v>91</v>
      </c>
      <c r="D259" s="5"/>
      <c r="E259" s="5"/>
      <c r="F259" s="5"/>
      <c r="G259">
        <v>10</v>
      </c>
      <c r="H259" t="s">
        <v>16</v>
      </c>
      <c r="I259">
        <v>8</v>
      </c>
      <c r="J259" s="7">
        <f>+Tabla1[[#This Row],[Retail Price]]*Tabla1[[#This Row],[Downloads]]</f>
        <v>80</v>
      </c>
      <c r="K259" s="9">
        <v>0.52348807200000003</v>
      </c>
      <c r="L259" s="8">
        <v>0.25</v>
      </c>
      <c r="M259" s="6"/>
      <c r="N259" s="9">
        <f>+Tabla1[[#This Row],[USD Revenue]]*Tabla1[[#This Row],[Rev Share %]]</f>
        <v>0.13087201800000001</v>
      </c>
      <c r="O259" s="10" t="s">
        <v>215</v>
      </c>
      <c r="P259" s="10" t="s">
        <v>216</v>
      </c>
      <c r="Q259" s="10" t="s">
        <v>370</v>
      </c>
    </row>
    <row r="260" spans="1:17" x14ac:dyDescent="0.25">
      <c r="A260">
        <v>9259</v>
      </c>
      <c r="B260" t="s">
        <v>36</v>
      </c>
      <c r="C260" t="s">
        <v>91</v>
      </c>
      <c r="D260" s="5"/>
      <c r="E260" s="5"/>
      <c r="F260" s="5"/>
      <c r="G260">
        <v>10</v>
      </c>
      <c r="H260" t="s">
        <v>16</v>
      </c>
      <c r="I260">
        <v>5</v>
      </c>
      <c r="J260" s="7">
        <f>+Tabla1[[#This Row],[Retail Price]]*Tabla1[[#This Row],[Downloads]]</f>
        <v>50</v>
      </c>
      <c r="K260" s="9">
        <v>0.32718004499999997</v>
      </c>
      <c r="L260" s="8">
        <v>0.25</v>
      </c>
      <c r="M260" s="6"/>
      <c r="N260" s="9">
        <f>+Tabla1[[#This Row],[USD Revenue]]*Tabla1[[#This Row],[Rev Share %]]</f>
        <v>8.1795011249999994E-2</v>
      </c>
      <c r="O260" s="10" t="s">
        <v>145</v>
      </c>
      <c r="P260" s="10" t="s">
        <v>146</v>
      </c>
      <c r="Q260" s="10" t="s">
        <v>329</v>
      </c>
    </row>
    <row r="261" spans="1:17" x14ac:dyDescent="0.25">
      <c r="A261">
        <v>28482</v>
      </c>
      <c r="B261" t="s">
        <v>103</v>
      </c>
      <c r="C261" t="s">
        <v>91</v>
      </c>
      <c r="D261" s="5"/>
      <c r="E261" s="5"/>
      <c r="F261" s="5"/>
      <c r="G261">
        <v>10</v>
      </c>
      <c r="H261" t="s">
        <v>16</v>
      </c>
      <c r="I261">
        <v>1</v>
      </c>
      <c r="J261" s="7">
        <f>+Tabla1[[#This Row],[Retail Price]]*Tabla1[[#This Row],[Downloads]]</f>
        <v>10</v>
      </c>
      <c r="K261" s="9">
        <v>6.5436009000000003E-2</v>
      </c>
      <c r="L261" s="8">
        <v>0.25</v>
      </c>
      <c r="M261" s="6"/>
      <c r="N261" s="9">
        <f>+Tabla1[[#This Row],[USD Revenue]]*Tabla1[[#This Row],[Rev Share %]]</f>
        <v>1.6359002250000001E-2</v>
      </c>
      <c r="O261" s="10"/>
      <c r="P261" s="10"/>
      <c r="Q261" s="10" t="s">
        <v>388</v>
      </c>
    </row>
    <row r="262" spans="1:17" x14ac:dyDescent="0.25">
      <c r="A262">
        <v>37656</v>
      </c>
      <c r="B262" t="s">
        <v>127</v>
      </c>
      <c r="C262" t="s">
        <v>91</v>
      </c>
      <c r="D262" s="5"/>
      <c r="E262" s="5"/>
      <c r="F262" s="5"/>
      <c r="G262">
        <v>10</v>
      </c>
      <c r="H262" t="s">
        <v>16</v>
      </c>
      <c r="I262">
        <v>17</v>
      </c>
      <c r="J262" s="7">
        <f>+Tabla1[[#This Row],[Retail Price]]*Tabla1[[#This Row],[Downloads]]</f>
        <v>170</v>
      </c>
      <c r="K262" s="9">
        <v>1.112412153</v>
      </c>
      <c r="L262" s="8">
        <v>0.25</v>
      </c>
      <c r="M262" s="6"/>
      <c r="N262" s="9">
        <f>+Tabla1[[#This Row],[USD Revenue]]*Tabla1[[#This Row],[Rev Share %]]</f>
        <v>0.27810303824999999</v>
      </c>
      <c r="O262" s="10" t="s">
        <v>316</v>
      </c>
      <c r="P262" s="10" t="s">
        <v>317</v>
      </c>
      <c r="Q262" s="10" t="s">
        <v>363</v>
      </c>
    </row>
    <row r="263" spans="1:17" x14ac:dyDescent="0.25">
      <c r="A263">
        <v>38184</v>
      </c>
      <c r="B263" t="s">
        <v>28</v>
      </c>
      <c r="C263" t="s">
        <v>91</v>
      </c>
      <c r="D263" s="5"/>
      <c r="E263" s="5"/>
      <c r="F263" s="5"/>
      <c r="G263">
        <v>10</v>
      </c>
      <c r="H263" t="s">
        <v>16</v>
      </c>
      <c r="I263">
        <v>1</v>
      </c>
      <c r="J263" s="7">
        <f>+Tabla1[[#This Row],[Retail Price]]*Tabla1[[#This Row],[Downloads]]</f>
        <v>10</v>
      </c>
      <c r="K263" s="9">
        <v>6.5436009000000003E-2</v>
      </c>
      <c r="L263" s="8">
        <v>0.25</v>
      </c>
      <c r="M263" s="6"/>
      <c r="N263" s="9">
        <f>+Tabla1[[#This Row],[USD Revenue]]*Tabla1[[#This Row],[Rev Share %]]</f>
        <v>1.6359002250000001E-2</v>
      </c>
      <c r="O263" s="10" t="s">
        <v>227</v>
      </c>
      <c r="P263" s="10" t="s">
        <v>228</v>
      </c>
      <c r="Q263" s="10" t="s">
        <v>373</v>
      </c>
    </row>
    <row r="264" spans="1:17" x14ac:dyDescent="0.25">
      <c r="A264">
        <v>7663</v>
      </c>
      <c r="B264" t="s">
        <v>77</v>
      </c>
      <c r="C264" t="s">
        <v>91</v>
      </c>
      <c r="D264" s="5"/>
      <c r="E264" s="5"/>
      <c r="F264" s="5"/>
      <c r="G264">
        <v>10</v>
      </c>
      <c r="H264" t="s">
        <v>16</v>
      </c>
      <c r="I264">
        <v>6</v>
      </c>
      <c r="J264" s="7">
        <f>+Tabla1[[#This Row],[Retail Price]]*Tabla1[[#This Row],[Downloads]]</f>
        <v>60</v>
      </c>
      <c r="K264" s="9">
        <v>0.39261605399999999</v>
      </c>
      <c r="L264" s="8">
        <v>0.25</v>
      </c>
      <c r="M264" s="6"/>
      <c r="N264" s="9">
        <f>+Tabla1[[#This Row],[USD Revenue]]*Tabla1[[#This Row],[Rev Share %]]</f>
        <v>9.8154013499999998E-2</v>
      </c>
      <c r="O264" s="10" t="s">
        <v>225</v>
      </c>
      <c r="P264" s="10" t="s">
        <v>226</v>
      </c>
      <c r="Q264" s="10" t="s">
        <v>370</v>
      </c>
    </row>
    <row r="265" spans="1:17" x14ac:dyDescent="0.25">
      <c r="A265">
        <v>1515</v>
      </c>
      <c r="B265" t="s">
        <v>53</v>
      </c>
      <c r="C265" t="s">
        <v>91</v>
      </c>
      <c r="D265" s="5"/>
      <c r="E265" s="5"/>
      <c r="F265" s="5"/>
      <c r="G265">
        <v>10</v>
      </c>
      <c r="H265" t="s">
        <v>16</v>
      </c>
      <c r="I265">
        <v>1</v>
      </c>
      <c r="J265" s="7">
        <f>+Tabla1[[#This Row],[Retail Price]]*Tabla1[[#This Row],[Downloads]]</f>
        <v>10</v>
      </c>
      <c r="K265" s="9">
        <v>6.5436009000000003E-2</v>
      </c>
      <c r="L265" s="8">
        <v>0.25</v>
      </c>
      <c r="M265" s="6"/>
      <c r="N265" s="9">
        <f>+Tabla1[[#This Row],[USD Revenue]]*Tabla1[[#This Row],[Rev Share %]]</f>
        <v>1.6359002250000001E-2</v>
      </c>
      <c r="O265" s="10" t="s">
        <v>173</v>
      </c>
      <c r="P265" s="10" t="s">
        <v>174</v>
      </c>
      <c r="Q265" s="10" t="s">
        <v>348</v>
      </c>
    </row>
    <row r="266" spans="1:17" x14ac:dyDescent="0.25">
      <c r="A266">
        <v>29278</v>
      </c>
      <c r="B266" t="s">
        <v>30</v>
      </c>
      <c r="C266" t="s">
        <v>91</v>
      </c>
      <c r="D266" s="5"/>
      <c r="E266" s="5"/>
      <c r="F266" s="5"/>
      <c r="G266">
        <v>10</v>
      </c>
      <c r="H266" t="s">
        <v>16</v>
      </c>
      <c r="I266">
        <v>16</v>
      </c>
      <c r="J266" s="7">
        <f>+Tabla1[[#This Row],[Retail Price]]*Tabla1[[#This Row],[Downloads]]</f>
        <v>160</v>
      </c>
      <c r="K266" s="9">
        <v>1.0469761440000001</v>
      </c>
      <c r="L266" s="8">
        <v>0.25</v>
      </c>
      <c r="M266" s="6"/>
      <c r="N266" s="9">
        <f>+Tabla1[[#This Row],[USD Revenue]]*Tabla1[[#This Row],[Rev Share %]]</f>
        <v>0.26174403600000001</v>
      </c>
      <c r="O266" s="10" t="s">
        <v>275</v>
      </c>
      <c r="P266" s="10" t="s">
        <v>273</v>
      </c>
      <c r="Q266" s="10" t="s">
        <v>326</v>
      </c>
    </row>
    <row r="267" spans="1:17" x14ac:dyDescent="0.25">
      <c r="A267">
        <v>339</v>
      </c>
      <c r="B267" t="s">
        <v>531</v>
      </c>
      <c r="C267" t="s">
        <v>91</v>
      </c>
      <c r="D267" s="5"/>
      <c r="E267" s="5"/>
      <c r="F267" s="5"/>
      <c r="G267">
        <v>10</v>
      </c>
      <c r="H267" t="s">
        <v>16</v>
      </c>
      <c r="I267">
        <v>1</v>
      </c>
      <c r="J267" s="7">
        <f>+Tabla1[[#This Row],[Retail Price]]*Tabla1[[#This Row],[Downloads]]</f>
        <v>10</v>
      </c>
      <c r="K267" s="9">
        <v>6.5436009000000003E-2</v>
      </c>
      <c r="L267" s="8">
        <v>0.25</v>
      </c>
      <c r="M267" s="6"/>
      <c r="N267" s="9">
        <f>+Tabla1[[#This Row],[USD Revenue]]*Tabla1[[#This Row],[Rev Share %]]</f>
        <v>1.6359002250000001E-2</v>
      </c>
      <c r="O267" s="10" t="s">
        <v>539</v>
      </c>
      <c r="P267" s="10" t="s">
        <v>498</v>
      </c>
      <c r="Q267" s="10" t="s">
        <v>546</v>
      </c>
    </row>
    <row r="268" spans="1:17" x14ac:dyDescent="0.25">
      <c r="A268">
        <v>32636</v>
      </c>
      <c r="B268" t="s">
        <v>50</v>
      </c>
      <c r="C268" t="s">
        <v>91</v>
      </c>
      <c r="D268" s="5"/>
      <c r="E268" s="5"/>
      <c r="F268" s="5"/>
      <c r="G268">
        <v>10</v>
      </c>
      <c r="H268" t="s">
        <v>16</v>
      </c>
      <c r="I268">
        <v>12</v>
      </c>
      <c r="J268" s="7">
        <f>+Tabla1[[#This Row],[Retail Price]]*Tabla1[[#This Row],[Downloads]]</f>
        <v>120</v>
      </c>
      <c r="K268" s="9">
        <v>0.78523210799999998</v>
      </c>
      <c r="L268" s="8">
        <v>0.25</v>
      </c>
      <c r="M268" s="6"/>
      <c r="N268" s="9">
        <f>+Tabla1[[#This Row],[USD Revenue]]*Tabla1[[#This Row],[Rev Share %]]</f>
        <v>0.196308027</v>
      </c>
      <c r="O268" s="10" t="s">
        <v>168</v>
      </c>
      <c r="P268" s="10" t="s">
        <v>169</v>
      </c>
      <c r="Q268" s="10" t="s">
        <v>345</v>
      </c>
    </row>
    <row r="269" spans="1:17" x14ac:dyDescent="0.25">
      <c r="A269">
        <v>11271</v>
      </c>
      <c r="B269" t="s">
        <v>87</v>
      </c>
      <c r="C269" t="s">
        <v>91</v>
      </c>
      <c r="D269" s="5"/>
      <c r="E269" s="5"/>
      <c r="F269" s="5"/>
      <c r="G269">
        <v>10</v>
      </c>
      <c r="H269" t="s">
        <v>16</v>
      </c>
      <c r="I269">
        <v>2</v>
      </c>
      <c r="J269" s="7">
        <f>+Tabla1[[#This Row],[Retail Price]]*Tabla1[[#This Row],[Downloads]]</f>
        <v>20</v>
      </c>
      <c r="K269" s="9">
        <v>0.13087201800000001</v>
      </c>
      <c r="L269" s="8">
        <v>0.25</v>
      </c>
      <c r="M269" s="6"/>
      <c r="N269" s="9">
        <f>+Tabla1[[#This Row],[USD Revenue]]*Tabla1[[#This Row],[Rev Share %]]</f>
        <v>3.2718004500000002E-2</v>
      </c>
      <c r="O269" s="10" t="s">
        <v>243</v>
      </c>
      <c r="P269" s="10" t="s">
        <v>244</v>
      </c>
      <c r="Q269" s="10" t="s">
        <v>379</v>
      </c>
    </row>
    <row r="270" spans="1:17" x14ac:dyDescent="0.25">
      <c r="A270">
        <v>1205</v>
      </c>
      <c r="B270" t="s">
        <v>65</v>
      </c>
      <c r="C270" t="s">
        <v>91</v>
      </c>
      <c r="D270" s="5"/>
      <c r="E270" s="5"/>
      <c r="F270" s="5"/>
      <c r="G270">
        <v>10</v>
      </c>
      <c r="H270" t="s">
        <v>16</v>
      </c>
      <c r="I270">
        <v>4</v>
      </c>
      <c r="J270" s="7">
        <f>+Tabla1[[#This Row],[Retail Price]]*Tabla1[[#This Row],[Downloads]]</f>
        <v>40</v>
      </c>
      <c r="K270" s="9">
        <v>0.26174403600000001</v>
      </c>
      <c r="L270" s="8">
        <v>0.25</v>
      </c>
      <c r="M270" s="6"/>
      <c r="N270" s="9">
        <f>+Tabla1[[#This Row],[USD Revenue]]*Tabla1[[#This Row],[Rev Share %]]</f>
        <v>6.5436009000000003E-2</v>
      </c>
      <c r="O270" s="10" t="s">
        <v>200</v>
      </c>
      <c r="P270" s="10" t="s">
        <v>201</v>
      </c>
      <c r="Q270" s="10" t="s">
        <v>358</v>
      </c>
    </row>
    <row r="271" spans="1:17" x14ac:dyDescent="0.25">
      <c r="A271">
        <v>35190</v>
      </c>
      <c r="B271" t="s">
        <v>516</v>
      </c>
      <c r="C271" t="s">
        <v>91</v>
      </c>
      <c r="D271" s="5"/>
      <c r="E271" s="5"/>
      <c r="F271" s="5"/>
      <c r="G271">
        <v>10</v>
      </c>
      <c r="H271" t="s">
        <v>16</v>
      </c>
      <c r="I271">
        <v>1</v>
      </c>
      <c r="J271" s="7">
        <f>+Tabla1[[#This Row],[Retail Price]]*Tabla1[[#This Row],[Downloads]]</f>
        <v>10</v>
      </c>
      <c r="K271" s="9">
        <v>6.5436009000000003E-2</v>
      </c>
      <c r="L271" s="8">
        <v>0.25</v>
      </c>
      <c r="M271" s="6"/>
      <c r="N271" s="9">
        <f>+Tabla1[[#This Row],[USD Revenue]]*Tabla1[[#This Row],[Rev Share %]]</f>
        <v>1.6359002250000001E-2</v>
      </c>
      <c r="O271" s="10"/>
      <c r="P271" s="10"/>
      <c r="Q271" s="10" t="s">
        <v>522</v>
      </c>
    </row>
    <row r="272" spans="1:17" x14ac:dyDescent="0.25">
      <c r="A272">
        <v>35216</v>
      </c>
      <c r="B272" t="s">
        <v>117</v>
      </c>
      <c r="C272" t="s">
        <v>91</v>
      </c>
      <c r="D272" s="5"/>
      <c r="E272" s="5"/>
      <c r="F272" s="5"/>
      <c r="G272">
        <v>10</v>
      </c>
      <c r="H272" t="s">
        <v>16</v>
      </c>
      <c r="I272">
        <v>7</v>
      </c>
      <c r="J272" s="7">
        <f>+Tabla1[[#This Row],[Retail Price]]*Tabla1[[#This Row],[Downloads]]</f>
        <v>70</v>
      </c>
      <c r="K272" s="9">
        <v>0.45805206300000001</v>
      </c>
      <c r="L272" s="8">
        <v>0.25</v>
      </c>
      <c r="M272" s="6"/>
      <c r="N272" s="9">
        <f>+Tabla1[[#This Row],[USD Revenue]]*Tabla1[[#This Row],[Rev Share %]]</f>
        <v>0.11451301575</v>
      </c>
      <c r="O272" s="10" t="s">
        <v>296</v>
      </c>
      <c r="P272" s="10" t="s">
        <v>297</v>
      </c>
      <c r="Q272" s="10" t="s">
        <v>348</v>
      </c>
    </row>
    <row r="273" spans="1:17" x14ac:dyDescent="0.25">
      <c r="A273">
        <v>501</v>
      </c>
      <c r="B273" t="s">
        <v>60</v>
      </c>
      <c r="C273" t="s">
        <v>91</v>
      </c>
      <c r="D273" s="5"/>
      <c r="E273" s="5"/>
      <c r="F273" s="5"/>
      <c r="G273">
        <v>10</v>
      </c>
      <c r="H273" t="s">
        <v>16</v>
      </c>
      <c r="I273">
        <v>103</v>
      </c>
      <c r="J273" s="7">
        <f>+Tabla1[[#This Row],[Retail Price]]*Tabla1[[#This Row],[Downloads]]</f>
        <v>1030</v>
      </c>
      <c r="K273" s="9">
        <v>6.7399089270000001</v>
      </c>
      <c r="L273" s="8">
        <v>0.25</v>
      </c>
      <c r="M273" s="6"/>
      <c r="N273" s="9">
        <f>+Tabla1[[#This Row],[USD Revenue]]*Tabla1[[#This Row],[Rev Share %]]</f>
        <v>1.68497723175</v>
      </c>
      <c r="O273" s="10" t="s">
        <v>189</v>
      </c>
      <c r="P273" s="10" t="s">
        <v>190</v>
      </c>
      <c r="Q273" s="10" t="s">
        <v>347</v>
      </c>
    </row>
    <row r="274" spans="1:17" x14ac:dyDescent="0.25">
      <c r="A274">
        <v>24984</v>
      </c>
      <c r="B274" t="s">
        <v>530</v>
      </c>
      <c r="C274" t="s">
        <v>91</v>
      </c>
      <c r="D274" s="5"/>
      <c r="E274" s="5"/>
      <c r="F274" s="5"/>
      <c r="G274">
        <v>10</v>
      </c>
      <c r="H274" t="s">
        <v>16</v>
      </c>
      <c r="I274">
        <v>1</v>
      </c>
      <c r="J274" s="7">
        <f>+Tabla1[[#This Row],[Retail Price]]*Tabla1[[#This Row],[Downloads]]</f>
        <v>10</v>
      </c>
      <c r="K274" s="9">
        <v>6.5436009000000003E-2</v>
      </c>
      <c r="L274" s="8">
        <v>0.25</v>
      </c>
      <c r="M274" s="6"/>
      <c r="N274" s="9">
        <f>+Tabla1[[#This Row],[USD Revenue]]*Tabla1[[#This Row],[Rev Share %]]</f>
        <v>1.6359002250000001E-2</v>
      </c>
      <c r="O274" s="10" t="s">
        <v>538</v>
      </c>
      <c r="P274" s="10" t="s">
        <v>213</v>
      </c>
      <c r="Q274" s="10" t="s">
        <v>545</v>
      </c>
    </row>
    <row r="275" spans="1:17" x14ac:dyDescent="0.25">
      <c r="A275">
        <v>32628</v>
      </c>
      <c r="B275" t="s">
        <v>111</v>
      </c>
      <c r="C275" t="s">
        <v>91</v>
      </c>
      <c r="D275" s="5"/>
      <c r="E275" s="5"/>
      <c r="F275" s="5"/>
      <c r="G275">
        <v>10</v>
      </c>
      <c r="H275" t="s">
        <v>16</v>
      </c>
      <c r="I275">
        <v>17</v>
      </c>
      <c r="J275" s="7">
        <f>+Tabla1[[#This Row],[Retail Price]]*Tabla1[[#This Row],[Downloads]]</f>
        <v>170</v>
      </c>
      <c r="K275" s="9">
        <v>1.112412153</v>
      </c>
      <c r="L275" s="8">
        <v>0.25</v>
      </c>
      <c r="M275" s="6"/>
      <c r="N275" s="9">
        <f>+Tabla1[[#This Row],[USD Revenue]]*Tabla1[[#This Row],[Rev Share %]]</f>
        <v>0.27810303824999999</v>
      </c>
      <c r="O275" s="10" t="s">
        <v>285</v>
      </c>
      <c r="P275" s="10" t="s">
        <v>286</v>
      </c>
      <c r="Q275" s="10" t="s">
        <v>345</v>
      </c>
    </row>
    <row r="276" spans="1:17" x14ac:dyDescent="0.25">
      <c r="A276">
        <v>36870</v>
      </c>
      <c r="B276" t="s">
        <v>122</v>
      </c>
      <c r="C276" t="s">
        <v>91</v>
      </c>
      <c r="D276" s="5"/>
      <c r="E276" s="5"/>
      <c r="F276" s="5"/>
      <c r="G276">
        <v>10</v>
      </c>
      <c r="H276" t="s">
        <v>16</v>
      </c>
      <c r="I276">
        <v>10</v>
      </c>
      <c r="J276" s="7">
        <f>+Tabla1[[#This Row],[Retail Price]]*Tabla1[[#This Row],[Downloads]]</f>
        <v>100</v>
      </c>
      <c r="K276" s="9">
        <v>0.65436008999999995</v>
      </c>
      <c r="L276" s="8">
        <v>0.25</v>
      </c>
      <c r="M276" s="6"/>
      <c r="N276" s="9">
        <f>+Tabla1[[#This Row],[USD Revenue]]*Tabla1[[#This Row],[Rev Share %]]</f>
        <v>0.16359002249999999</v>
      </c>
      <c r="O276" s="10" t="s">
        <v>309</v>
      </c>
      <c r="P276" s="10" t="s">
        <v>249</v>
      </c>
      <c r="Q276" s="10" t="s">
        <v>396</v>
      </c>
    </row>
    <row r="277" spans="1:17" x14ac:dyDescent="0.25">
      <c r="A277">
        <v>34404</v>
      </c>
      <c r="B277" t="s">
        <v>115</v>
      </c>
      <c r="C277" t="s">
        <v>91</v>
      </c>
      <c r="D277" s="5"/>
      <c r="E277" s="5"/>
      <c r="F277" s="5"/>
      <c r="G277">
        <v>10</v>
      </c>
      <c r="H277" t="s">
        <v>16</v>
      </c>
      <c r="I277">
        <v>4</v>
      </c>
      <c r="J277" s="7">
        <f>+Tabla1[[#This Row],[Retail Price]]*Tabla1[[#This Row],[Downloads]]</f>
        <v>40</v>
      </c>
      <c r="K277" s="9">
        <v>0.26174403600000001</v>
      </c>
      <c r="L277" s="8">
        <v>0.25</v>
      </c>
      <c r="M277" s="6"/>
      <c r="N277" s="9">
        <f>+Tabla1[[#This Row],[USD Revenue]]*Tabla1[[#This Row],[Rev Share %]]</f>
        <v>6.5436009000000003E-2</v>
      </c>
      <c r="O277" s="10" t="s">
        <v>293</v>
      </c>
      <c r="P277" s="10" t="s">
        <v>251</v>
      </c>
      <c r="Q277" s="10" t="s">
        <v>370</v>
      </c>
    </row>
    <row r="278" spans="1:17" x14ac:dyDescent="0.25">
      <c r="A278">
        <v>35284</v>
      </c>
      <c r="B278" t="s">
        <v>118</v>
      </c>
      <c r="C278" t="s">
        <v>91</v>
      </c>
      <c r="D278" s="5"/>
      <c r="E278" s="5"/>
      <c r="F278" s="5"/>
      <c r="G278">
        <v>10</v>
      </c>
      <c r="H278" t="s">
        <v>16</v>
      </c>
      <c r="I278">
        <v>1</v>
      </c>
      <c r="J278" s="7">
        <f>+Tabla1[[#This Row],[Retail Price]]*Tabla1[[#This Row],[Downloads]]</f>
        <v>10</v>
      </c>
      <c r="K278" s="9">
        <v>6.5436009000000003E-2</v>
      </c>
      <c r="L278" s="8">
        <v>0.25</v>
      </c>
      <c r="M278" s="6"/>
      <c r="N278" s="9">
        <f>+Tabla1[[#This Row],[USD Revenue]]*Tabla1[[#This Row],[Rev Share %]]</f>
        <v>1.6359002250000001E-2</v>
      </c>
      <c r="O278" s="10" t="s">
        <v>298</v>
      </c>
      <c r="P278" s="10" t="s">
        <v>299</v>
      </c>
      <c r="Q278" s="10" t="s">
        <v>348</v>
      </c>
    </row>
    <row r="279" spans="1:17" x14ac:dyDescent="0.25">
      <c r="A279">
        <v>36234</v>
      </c>
      <c r="B279" t="s">
        <v>120</v>
      </c>
      <c r="C279" t="s">
        <v>91</v>
      </c>
      <c r="D279" s="5"/>
      <c r="E279" s="5"/>
      <c r="F279" s="5"/>
      <c r="G279">
        <v>10</v>
      </c>
      <c r="H279" t="s">
        <v>16</v>
      </c>
      <c r="I279">
        <v>1</v>
      </c>
      <c r="J279" s="7">
        <f>+Tabla1[[#This Row],[Retail Price]]*Tabla1[[#This Row],[Downloads]]</f>
        <v>10</v>
      </c>
      <c r="K279" s="9">
        <v>6.5436009000000003E-2</v>
      </c>
      <c r="L279" s="8">
        <v>0.25</v>
      </c>
      <c r="M279" s="6"/>
      <c r="N279" s="9">
        <f>+Tabla1[[#This Row],[USD Revenue]]*Tabla1[[#This Row],[Rev Share %]]</f>
        <v>1.6359002250000001E-2</v>
      </c>
      <c r="O279" s="10" t="s">
        <v>305</v>
      </c>
      <c r="P279" s="10" t="s">
        <v>251</v>
      </c>
      <c r="Q279" s="10" t="s">
        <v>395</v>
      </c>
    </row>
    <row r="280" spans="1:17" x14ac:dyDescent="0.25">
      <c r="A280">
        <v>3469</v>
      </c>
      <c r="B280" t="s">
        <v>405</v>
      </c>
      <c r="C280" t="s">
        <v>91</v>
      </c>
      <c r="D280" s="5"/>
      <c r="E280" s="5"/>
      <c r="F280" s="5"/>
      <c r="G280">
        <v>10</v>
      </c>
      <c r="H280" t="s">
        <v>16</v>
      </c>
      <c r="I280">
        <v>1</v>
      </c>
      <c r="J280" s="7">
        <f>+Tabla1[[#This Row],[Retail Price]]*Tabla1[[#This Row],[Downloads]]</f>
        <v>10</v>
      </c>
      <c r="K280" s="9">
        <v>6.5436009000000003E-2</v>
      </c>
      <c r="L280" s="8">
        <v>0.25</v>
      </c>
      <c r="M280" s="6"/>
      <c r="N280" s="9">
        <f>+Tabla1[[#This Row],[USD Revenue]]*Tabla1[[#This Row],[Rev Share %]]</f>
        <v>1.6359002250000001E-2</v>
      </c>
      <c r="O280" s="10" t="s">
        <v>415</v>
      </c>
      <c r="P280" s="10" t="s">
        <v>416</v>
      </c>
      <c r="Q280" s="10" t="s">
        <v>426</v>
      </c>
    </row>
    <row r="281" spans="1:17" x14ac:dyDescent="0.25">
      <c r="A281">
        <v>12121</v>
      </c>
      <c r="B281" t="s">
        <v>91</v>
      </c>
      <c r="C281" t="s">
        <v>91</v>
      </c>
      <c r="D281" s="5"/>
      <c r="E281" s="5"/>
      <c r="F281" s="5"/>
      <c r="G281">
        <v>10</v>
      </c>
      <c r="H281" t="s">
        <v>16</v>
      </c>
      <c r="I281">
        <v>2</v>
      </c>
      <c r="J281" s="7">
        <f>+Tabla1[[#This Row],[Retail Price]]*Tabla1[[#This Row],[Downloads]]</f>
        <v>20</v>
      </c>
      <c r="K281" s="9">
        <v>0.13087201800000001</v>
      </c>
      <c r="L281" s="8">
        <v>0.25</v>
      </c>
      <c r="M281" s="6"/>
      <c r="N281" s="9">
        <f>+Tabla1[[#This Row],[USD Revenue]]*Tabla1[[#This Row],[Rev Share %]]</f>
        <v>3.2718004500000002E-2</v>
      </c>
      <c r="O281" s="10" t="s">
        <v>250</v>
      </c>
      <c r="P281" s="10" t="s">
        <v>251</v>
      </c>
      <c r="Q281" s="10" t="s">
        <v>363</v>
      </c>
    </row>
    <row r="282" spans="1:17" x14ac:dyDescent="0.25">
      <c r="A282">
        <v>7791</v>
      </c>
      <c r="B282" t="s">
        <v>78</v>
      </c>
      <c r="C282" t="s">
        <v>91</v>
      </c>
      <c r="D282" s="5"/>
      <c r="E282" s="5"/>
      <c r="F282" s="5"/>
      <c r="G282">
        <v>10</v>
      </c>
      <c r="H282" t="s">
        <v>16</v>
      </c>
      <c r="I282">
        <v>1</v>
      </c>
      <c r="J282" s="7">
        <f>+Tabla1[[#This Row],[Retail Price]]*Tabla1[[#This Row],[Downloads]]</f>
        <v>10</v>
      </c>
      <c r="K282" s="9">
        <v>6.5436009000000003E-2</v>
      </c>
      <c r="L282" s="8">
        <v>0.25</v>
      </c>
      <c r="M282" s="6"/>
      <c r="N282" s="9">
        <f>+Tabla1[[#This Row],[USD Revenue]]*Tabla1[[#This Row],[Rev Share %]]</f>
        <v>1.6359002250000001E-2</v>
      </c>
      <c r="O282" s="10" t="s">
        <v>229</v>
      </c>
      <c r="P282" s="10" t="s">
        <v>230</v>
      </c>
      <c r="Q282" s="10" t="s">
        <v>349</v>
      </c>
    </row>
    <row r="283" spans="1:17" x14ac:dyDescent="0.25">
      <c r="A283">
        <v>9267</v>
      </c>
      <c r="B283" t="s">
        <v>86</v>
      </c>
      <c r="C283" t="s">
        <v>91</v>
      </c>
      <c r="D283" s="5"/>
      <c r="E283" s="5"/>
      <c r="F283" s="5"/>
      <c r="G283">
        <v>10</v>
      </c>
      <c r="H283" t="s">
        <v>16</v>
      </c>
      <c r="I283">
        <v>2</v>
      </c>
      <c r="J283" s="7">
        <f>+Tabla1[[#This Row],[Retail Price]]*Tabla1[[#This Row],[Downloads]]</f>
        <v>20</v>
      </c>
      <c r="K283" s="9">
        <v>0.13087201800000001</v>
      </c>
      <c r="L283" s="8">
        <v>0.25</v>
      </c>
      <c r="M283" s="6"/>
      <c r="N283" s="9">
        <f>+Tabla1[[#This Row],[USD Revenue]]*Tabla1[[#This Row],[Rev Share %]]</f>
        <v>3.2718004500000002E-2</v>
      </c>
      <c r="O283" s="10" t="s">
        <v>242</v>
      </c>
      <c r="P283" s="10" t="s">
        <v>146</v>
      </c>
      <c r="Q283" s="10" t="s">
        <v>377</v>
      </c>
    </row>
    <row r="284" spans="1:17" x14ac:dyDescent="0.25">
      <c r="A284">
        <v>29802</v>
      </c>
      <c r="B284" t="s">
        <v>106</v>
      </c>
      <c r="C284" t="s">
        <v>91</v>
      </c>
      <c r="D284" s="5"/>
      <c r="E284" s="5"/>
      <c r="F284" s="5"/>
      <c r="G284">
        <v>10</v>
      </c>
      <c r="H284" t="s">
        <v>16</v>
      </c>
      <c r="I284">
        <v>2</v>
      </c>
      <c r="J284" s="7">
        <f>+Tabla1[[#This Row],[Retail Price]]*Tabla1[[#This Row],[Downloads]]</f>
        <v>20</v>
      </c>
      <c r="K284" s="9">
        <v>0.13087201800000001</v>
      </c>
      <c r="L284" s="8">
        <v>0.25</v>
      </c>
      <c r="M284" s="6"/>
      <c r="N284" s="9">
        <f>+Tabla1[[#This Row],[USD Revenue]]*Tabla1[[#This Row],[Rev Share %]]</f>
        <v>3.2718004500000002E-2</v>
      </c>
      <c r="O284" s="10" t="s">
        <v>277</v>
      </c>
      <c r="P284" s="10" t="s">
        <v>175</v>
      </c>
      <c r="Q284" s="10" t="s">
        <v>349</v>
      </c>
    </row>
    <row r="285" spans="1:17" x14ac:dyDescent="0.25">
      <c r="A285">
        <v>11537</v>
      </c>
      <c r="B285" t="s">
        <v>56</v>
      </c>
      <c r="C285" t="s">
        <v>91</v>
      </c>
      <c r="D285" s="5"/>
      <c r="E285" s="5"/>
      <c r="F285" s="5"/>
      <c r="G285">
        <v>10</v>
      </c>
      <c r="H285" t="s">
        <v>16</v>
      </c>
      <c r="I285">
        <v>2</v>
      </c>
      <c r="J285" s="7">
        <f>+Tabla1[[#This Row],[Retail Price]]*Tabla1[[#This Row],[Downloads]]</f>
        <v>20</v>
      </c>
      <c r="K285" s="9">
        <v>0.13087201800000001</v>
      </c>
      <c r="L285" s="8">
        <v>0.25</v>
      </c>
      <c r="M285" s="6"/>
      <c r="N285" s="9">
        <f>+Tabla1[[#This Row],[USD Revenue]]*Tabla1[[#This Row],[Rev Share %]]</f>
        <v>3.2718004500000002E-2</v>
      </c>
      <c r="O285" s="10" t="s">
        <v>179</v>
      </c>
      <c r="P285" s="10" t="s">
        <v>165</v>
      </c>
      <c r="Q285" s="10" t="s">
        <v>354</v>
      </c>
    </row>
    <row r="286" spans="1:17" x14ac:dyDescent="0.25">
      <c r="A286">
        <v>21082</v>
      </c>
      <c r="B286" t="s">
        <v>95</v>
      </c>
      <c r="C286" t="s">
        <v>91</v>
      </c>
      <c r="D286" s="5"/>
      <c r="E286" s="5"/>
      <c r="F286" s="5"/>
      <c r="G286">
        <v>10</v>
      </c>
      <c r="H286" t="s">
        <v>16</v>
      </c>
      <c r="I286">
        <v>27</v>
      </c>
      <c r="J286" s="7">
        <f>+Tabla1[[#This Row],[Retail Price]]*Tabla1[[#This Row],[Downloads]]</f>
        <v>270</v>
      </c>
      <c r="K286" s="9">
        <v>1.7667722429999999</v>
      </c>
      <c r="L286" s="8">
        <v>0.25</v>
      </c>
      <c r="M286" s="6"/>
      <c r="N286" s="9">
        <f>+Tabla1[[#This Row],[USD Revenue]]*Tabla1[[#This Row],[Rev Share %]]</f>
        <v>0.44169306074999998</v>
      </c>
      <c r="O286" s="10" t="s">
        <v>259</v>
      </c>
      <c r="P286" s="10" t="s">
        <v>260</v>
      </c>
      <c r="Q286" s="10" t="s">
        <v>383</v>
      </c>
    </row>
    <row r="287" spans="1:17" x14ac:dyDescent="0.25">
      <c r="A287">
        <v>29268</v>
      </c>
      <c r="B287" t="s">
        <v>479</v>
      </c>
      <c r="C287" t="s">
        <v>91</v>
      </c>
      <c r="D287" s="5"/>
      <c r="E287" s="5"/>
      <c r="F287" s="5"/>
      <c r="G287">
        <v>10</v>
      </c>
      <c r="H287" t="s">
        <v>16</v>
      </c>
      <c r="I287">
        <v>2</v>
      </c>
      <c r="J287" s="7">
        <f>+Tabla1[[#This Row],[Retail Price]]*Tabla1[[#This Row],[Downloads]]</f>
        <v>20</v>
      </c>
      <c r="K287" s="9">
        <v>0.13087201800000001</v>
      </c>
      <c r="L287" s="8">
        <v>0.25</v>
      </c>
      <c r="M287" s="6"/>
      <c r="N287" s="9">
        <f>+Tabla1[[#This Row],[USD Revenue]]*Tabla1[[#This Row],[Rev Share %]]</f>
        <v>3.2718004500000002E-2</v>
      </c>
      <c r="O287" s="10" t="s">
        <v>274</v>
      </c>
      <c r="P287" s="10" t="s">
        <v>273</v>
      </c>
      <c r="Q287" s="10" t="s">
        <v>326</v>
      </c>
    </row>
    <row r="288" spans="1:17" x14ac:dyDescent="0.25">
      <c r="A288">
        <v>28166</v>
      </c>
      <c r="B288" t="s">
        <v>482</v>
      </c>
      <c r="C288" t="s">
        <v>91</v>
      </c>
      <c r="D288" s="5"/>
      <c r="E288" s="5"/>
      <c r="F288" s="5"/>
      <c r="G288">
        <v>10</v>
      </c>
      <c r="H288" t="s">
        <v>16</v>
      </c>
      <c r="I288">
        <v>1</v>
      </c>
      <c r="J288" s="7">
        <f>+Tabla1[[#This Row],[Retail Price]]*Tabla1[[#This Row],[Downloads]]</f>
        <v>10</v>
      </c>
      <c r="K288" s="9">
        <v>6.5436009000000003E-2</v>
      </c>
      <c r="L288" s="8">
        <v>0.25</v>
      </c>
      <c r="M288" s="6"/>
      <c r="N288" s="9">
        <f>+Tabla1[[#This Row],[USD Revenue]]*Tabla1[[#This Row],[Rev Share %]]</f>
        <v>1.6359002250000001E-2</v>
      </c>
      <c r="O288" s="10"/>
      <c r="P288" s="10"/>
      <c r="Q288" s="10" t="s">
        <v>484</v>
      </c>
    </row>
    <row r="289" spans="1:17" x14ac:dyDescent="0.25">
      <c r="A289">
        <v>35494</v>
      </c>
      <c r="B289" t="s">
        <v>119</v>
      </c>
      <c r="C289" t="s">
        <v>91</v>
      </c>
      <c r="D289" s="5"/>
      <c r="E289" s="5"/>
      <c r="F289" s="5"/>
      <c r="G289">
        <v>10</v>
      </c>
      <c r="H289" t="s">
        <v>16</v>
      </c>
      <c r="I289">
        <v>4</v>
      </c>
      <c r="J289" s="7">
        <f>+Tabla1[[#This Row],[Retail Price]]*Tabla1[[#This Row],[Downloads]]</f>
        <v>40</v>
      </c>
      <c r="K289" s="9">
        <v>0.26174403600000001</v>
      </c>
      <c r="L289" s="8">
        <v>0.25</v>
      </c>
      <c r="M289" s="6"/>
      <c r="N289" s="9">
        <f>+Tabla1[[#This Row],[USD Revenue]]*Tabla1[[#This Row],[Rev Share %]]</f>
        <v>6.5436009000000003E-2</v>
      </c>
      <c r="O289" s="10" t="s">
        <v>301</v>
      </c>
      <c r="P289" s="10" t="s">
        <v>302</v>
      </c>
      <c r="Q289" s="10" t="s">
        <v>355</v>
      </c>
    </row>
    <row r="290" spans="1:17" x14ac:dyDescent="0.25">
      <c r="A290">
        <v>1079</v>
      </c>
      <c r="B290" t="s">
        <v>63</v>
      </c>
      <c r="C290" t="s">
        <v>91</v>
      </c>
      <c r="D290" s="5"/>
      <c r="E290" s="5"/>
      <c r="F290" s="5"/>
      <c r="G290">
        <v>10</v>
      </c>
      <c r="H290" t="s">
        <v>16</v>
      </c>
      <c r="I290">
        <v>17</v>
      </c>
      <c r="J290" s="7">
        <f>+Tabla1[[#This Row],[Retail Price]]*Tabla1[[#This Row],[Downloads]]</f>
        <v>170</v>
      </c>
      <c r="K290" s="9">
        <v>1.112412153</v>
      </c>
      <c r="L290" s="8">
        <v>0.25</v>
      </c>
      <c r="M290" s="6"/>
      <c r="N290" s="9">
        <f>+Tabla1[[#This Row],[USD Revenue]]*Tabla1[[#This Row],[Rev Share %]]</f>
        <v>0.27810303824999999</v>
      </c>
      <c r="O290" s="10" t="s">
        <v>196</v>
      </c>
      <c r="P290" s="10" t="s">
        <v>197</v>
      </c>
      <c r="Q290" s="10" t="s">
        <v>364</v>
      </c>
    </row>
    <row r="291" spans="1:17" x14ac:dyDescent="0.25">
      <c r="A291">
        <v>8383</v>
      </c>
      <c r="B291" t="s">
        <v>80</v>
      </c>
      <c r="C291" t="s">
        <v>91</v>
      </c>
      <c r="D291" s="5"/>
      <c r="E291" s="5"/>
      <c r="F291" s="5"/>
      <c r="G291">
        <v>10</v>
      </c>
      <c r="H291" t="s">
        <v>16</v>
      </c>
      <c r="I291">
        <v>14</v>
      </c>
      <c r="J291" s="7">
        <f>+Tabla1[[#This Row],[Retail Price]]*Tabla1[[#This Row],[Downloads]]</f>
        <v>140</v>
      </c>
      <c r="K291" s="9">
        <v>0.91610412600000002</v>
      </c>
      <c r="L291" s="8">
        <v>0.25</v>
      </c>
      <c r="M291" s="6"/>
      <c r="N291" s="9">
        <f>+Tabla1[[#This Row],[USD Revenue]]*Tabla1[[#This Row],[Rev Share %]]</f>
        <v>0.2290260315</v>
      </c>
      <c r="O291" s="10" t="s">
        <v>233</v>
      </c>
      <c r="P291" s="10" t="s">
        <v>234</v>
      </c>
      <c r="Q291" s="10" t="s">
        <v>358</v>
      </c>
    </row>
    <row r="292" spans="1:17" x14ac:dyDescent="0.25">
      <c r="A292">
        <v>29248</v>
      </c>
      <c r="B292" t="s">
        <v>480</v>
      </c>
      <c r="C292" t="s">
        <v>91</v>
      </c>
      <c r="D292" s="5"/>
      <c r="E292" s="5"/>
      <c r="F292" s="5"/>
      <c r="G292">
        <v>10</v>
      </c>
      <c r="H292" t="s">
        <v>16</v>
      </c>
      <c r="I292">
        <v>1</v>
      </c>
      <c r="J292" s="7">
        <f>+Tabla1[[#This Row],[Retail Price]]*Tabla1[[#This Row],[Downloads]]</f>
        <v>10</v>
      </c>
      <c r="K292" s="9">
        <v>6.5436009000000003E-2</v>
      </c>
      <c r="L292" s="8">
        <v>0.25</v>
      </c>
      <c r="M292" s="6"/>
      <c r="N292" s="9">
        <f>+Tabla1[[#This Row],[USD Revenue]]*Tabla1[[#This Row],[Rev Share %]]</f>
        <v>1.6359002250000001E-2</v>
      </c>
      <c r="O292" s="10" t="s">
        <v>271</v>
      </c>
      <c r="P292" s="10" t="s">
        <v>270</v>
      </c>
      <c r="Q292" s="10" t="s">
        <v>326</v>
      </c>
    </row>
    <row r="293" spans="1:17" x14ac:dyDescent="0.25">
      <c r="A293" s="12"/>
      <c r="B293" s="12"/>
      <c r="C293" s="12"/>
      <c r="D293" s="12"/>
      <c r="E293" s="12"/>
      <c r="F293" s="12"/>
      <c r="G293" s="12"/>
      <c r="H293" s="12"/>
      <c r="I293" s="15">
        <f>SUBTOTAL(109,Tabla1[Downloads])</f>
        <v>1959</v>
      </c>
      <c r="J293" s="12"/>
      <c r="K293" s="13">
        <f>SUBTOTAL(109,Tabla1[USD Revenue])</f>
        <v>631.08720070299921</v>
      </c>
      <c r="L293" s="16"/>
      <c r="M293" s="12"/>
      <c r="N293" s="13">
        <f>SUBTOTAL(109,Tabla1[USD Royalty])</f>
        <v>157.7718001757498</v>
      </c>
      <c r="O293" s="13"/>
      <c r="P293" s="13"/>
      <c r="Q293" s="13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mpineda</dc:creator>
  <cp:lastModifiedBy>Rosenia Pangan</cp:lastModifiedBy>
  <dcterms:created xsi:type="dcterms:W3CDTF">2011-03-01T21:14:06Z</dcterms:created>
  <dcterms:modified xsi:type="dcterms:W3CDTF">2023-07-13T17:16:16Z</dcterms:modified>
</cp:coreProperties>
</file>