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EDI0916 Sales US" sheetId="1" r:id="rId3"/>
    <sheet state="visible" name="EDI Catalogue Prices" sheetId="2" r:id="rId4"/>
  </sheets>
  <definedNames/>
  <calcPr/>
</workbook>
</file>

<file path=xl/sharedStrings.xml><?xml version="1.0" encoding="utf-8"?>
<sst xmlns="http://schemas.openxmlformats.org/spreadsheetml/2006/main" count="618" uniqueCount="246">
  <si>
    <t>Edition</t>
  </si>
  <si>
    <t>Consignment Sales</t>
  </si>
  <si>
    <t>September 2016 - US</t>
  </si>
  <si>
    <t>Item No.</t>
  </si>
  <si>
    <t>Description</t>
  </si>
  <si>
    <t>Date</t>
  </si>
  <si>
    <t>Barcode Number</t>
  </si>
  <si>
    <t>Price</t>
  </si>
  <si>
    <t>Sales Qty</t>
  </si>
  <si>
    <t>Return Qty</t>
  </si>
  <si>
    <t>Net Qty</t>
  </si>
  <si>
    <t>Cost</t>
  </si>
  <si>
    <t>Amount Due</t>
  </si>
  <si>
    <t>EDI-EDN1001</t>
  </si>
  <si>
    <t>Dismantling the Waterfall. Dave Stapleton, Matthew Bourne</t>
  </si>
  <si>
    <t>201603</t>
  </si>
  <si>
    <t>640999910425</t>
  </si>
  <si>
    <t>EDI-EDN1002</t>
  </si>
  <si>
    <t>Circular Motion. Kevin Figes Quartet</t>
  </si>
  <si>
    <t>640999910524</t>
  </si>
  <si>
    <t>EDI-EDN1003</t>
  </si>
  <si>
    <t>Lost Something. Bourne Davis Kane</t>
  </si>
  <si>
    <t>640999910722</t>
  </si>
  <si>
    <t>EDI-EDN1004</t>
  </si>
  <si>
    <t>Hot Lament. Paula Gardiner Trio</t>
  </si>
  <si>
    <t>640999911026</t>
  </si>
  <si>
    <t>EDI-EDN1005</t>
  </si>
  <si>
    <t>Catching Sunlight. Dave Stapleton</t>
  </si>
  <si>
    <t>640999911125</t>
  </si>
  <si>
    <t>EDI-EDN1006</t>
  </si>
  <si>
    <t>The Conway Suite. Deri Roberts, Dave Stapleton</t>
  </si>
  <si>
    <t>5021449059720</t>
  </si>
  <si>
    <t>EDI-EDN1007</t>
  </si>
  <si>
    <t>When Life Was In Black and White. Dave Stapleton Quintet</t>
  </si>
  <si>
    <t>5065001530005</t>
  </si>
  <si>
    <t>EDI-EDN1008</t>
  </si>
  <si>
    <t>The House Always Wins. Dave Stapleton Quintet</t>
  </si>
  <si>
    <t>5065001530012</t>
  </si>
  <si>
    <t>EDI-EDN1009</t>
  </si>
  <si>
    <t>Live at Le Mans. Keith Tippett Tapestry Orchestra</t>
  </si>
  <si>
    <t>5065001530029</t>
  </si>
  <si>
    <t>EDI-EDN1011</t>
  </si>
  <si>
    <t>Master of the Game. Geoff Eales Trio</t>
  </si>
  <si>
    <t>640999911729</t>
  </si>
  <si>
    <t>EDI-EDN1012</t>
  </si>
  <si>
    <t>Eye of the Duck. Dave Kane's Rabbit Project</t>
  </si>
  <si>
    <t>5065001530036</t>
  </si>
  <si>
    <t>EDI-EDN1013</t>
  </si>
  <si>
    <t>In Deep. Mark Lockheart</t>
  </si>
  <si>
    <t>5065001530043</t>
  </si>
  <si>
    <t>EDI-EDN1014</t>
  </si>
  <si>
    <t>Troyka. Troyka</t>
  </si>
  <si>
    <t>5065001530050</t>
  </si>
  <si>
    <t>EDI-EDN1016</t>
  </si>
  <si>
    <t>Caught in the Light of Day. Ivo Neame</t>
  </si>
  <si>
    <t>5065001530067</t>
  </si>
  <si>
    <t>EDI-EDN1017</t>
  </si>
  <si>
    <t>Between the Lines. Dave Stapleton Quintet</t>
  </si>
  <si>
    <t>5065001530111</t>
  </si>
  <si>
    <t>EDI-EDN1018</t>
  </si>
  <si>
    <t>The Other Place. Curios</t>
  </si>
  <si>
    <t>5065001530098</t>
  </si>
  <si>
    <t>EDI-EDN1019</t>
  </si>
  <si>
    <t>Bloor Street. Secret Quartet</t>
  </si>
  <si>
    <t>5065001530104</t>
  </si>
  <si>
    <t>EDI-EDN1020</t>
  </si>
  <si>
    <t>The Reluctantly Politicised Mr James. Spin Marvel</t>
  </si>
  <si>
    <t>5065001530128</t>
  </si>
  <si>
    <t>EDI-EDN1021</t>
  </si>
  <si>
    <t>Alive. Phronesis</t>
  </si>
  <si>
    <t>5065001530159</t>
  </si>
  <si>
    <t>EDI-EDN1022</t>
  </si>
  <si>
    <t>Don't Think Twice. Tamco</t>
  </si>
  <si>
    <t>5065001530173</t>
  </si>
  <si>
    <t>EDI-EDN1023</t>
  </si>
  <si>
    <t>The Cusp. Robert Mitchell's Panacea</t>
  </si>
  <si>
    <t>5065001530166</t>
  </si>
  <si>
    <t>EDI-EDN1024</t>
  </si>
  <si>
    <t>Catch Me. Neon Quartet</t>
  </si>
  <si>
    <t>5065001530197</t>
  </si>
  <si>
    <t>EDI-EDN1025</t>
  </si>
  <si>
    <t>Blissful Ignorance. Meadow</t>
  </si>
  <si>
    <t>5065001530203</t>
  </si>
  <si>
    <t>EDI-EDN1027</t>
  </si>
  <si>
    <t>Golden Xplosion. Marius Neset</t>
  </si>
  <si>
    <t>5065001530227</t>
  </si>
  <si>
    <t>EDI-EDN1028</t>
  </si>
  <si>
    <t>Places and Other Spaces. McCormack &amp; Yarde Duo</t>
  </si>
  <si>
    <t>5065001530241</t>
  </si>
  <si>
    <t>EDI-EDN1029</t>
  </si>
  <si>
    <t>Five Countries. Neil Yates</t>
  </si>
  <si>
    <t>5065001530234</t>
  </si>
  <si>
    <t>EDI-EDN1030</t>
  </si>
  <si>
    <t>Beginnings. Josh Arcoleo</t>
  </si>
  <si>
    <t>5065001530258</t>
  </si>
  <si>
    <t>EDI-EDN1031</t>
  </si>
  <si>
    <t>Walking Dark. Phronesis</t>
  </si>
  <si>
    <t>5065001530265</t>
  </si>
  <si>
    <t>EDI-EDN1032</t>
  </si>
  <si>
    <t>Flight. Dave Stapleton</t>
  </si>
  <si>
    <t>5065001530272</t>
  </si>
  <si>
    <t>EDI-EDN1033</t>
  </si>
  <si>
    <t>Moxxy. Troyka</t>
  </si>
  <si>
    <t>5065001530289</t>
  </si>
  <si>
    <t>EDI-EDN1034</t>
  </si>
  <si>
    <t>Neck of the Woods. Marius Neset, Daniel Herksedal</t>
  </si>
  <si>
    <t>5065001530333</t>
  </si>
  <si>
    <t>EDI-EDN1035</t>
  </si>
  <si>
    <t>Yatra. Ivo Neame</t>
  </si>
  <si>
    <t>5065001530340</t>
  </si>
  <si>
    <t>EDI-EDN1036</t>
  </si>
  <si>
    <t>Subjekt. Neon Quartet</t>
  </si>
  <si>
    <t>5065001530395</t>
  </si>
  <si>
    <t>EDI-EDN1038</t>
  </si>
  <si>
    <t>Mirrors. Kenny Wheeler, Norma Winstone, London Vocal Project</t>
  </si>
  <si>
    <t>5065001530425</t>
  </si>
  <si>
    <t>EDI-EDN1040</t>
  </si>
  <si>
    <t>Birds. Marius Neset</t>
  </si>
  <si>
    <t>5065001530449</t>
  </si>
  <si>
    <t>EDI-EDN1041</t>
  </si>
  <si>
    <t>Seven Hills. Alexi Tuomarila Trio</t>
  </si>
  <si>
    <t>5065001530470</t>
  </si>
  <si>
    <t>EDI-EDN1042</t>
  </si>
  <si>
    <t>Between Shadows. Reuben Fowler</t>
  </si>
  <si>
    <t>5065001530487</t>
  </si>
  <si>
    <t>EDI-EDN1046</t>
  </si>
  <si>
    <t>In Cinema. Oddarrang</t>
  </si>
  <si>
    <t>5065001530500</t>
  </si>
  <si>
    <t>EDI-EDN1047</t>
  </si>
  <si>
    <t>Vibrez. Cellophony</t>
  </si>
  <si>
    <t>201509</t>
  </si>
  <si>
    <t>5065001530517</t>
  </si>
  <si>
    <t>EDI-EDN1048</t>
  </si>
  <si>
    <t>Slowly Rolling Camera. Slowly Rolling Camera</t>
  </si>
  <si>
    <t>5065001530531</t>
  </si>
  <si>
    <t>EDI-EDN1050</t>
  </si>
  <si>
    <t>Life To Everything. Phronesis</t>
  </si>
  <si>
    <t>5065001530548</t>
  </si>
  <si>
    <t>EDI-EDN1050V</t>
  </si>
  <si>
    <t>Life To Everything. Phronesis (LP)</t>
  </si>
  <si>
    <t>5065001530654</t>
  </si>
  <si>
    <t>EDI-EDN1051</t>
  </si>
  <si>
    <t>Songs to the North Sky. Tim Garland</t>
  </si>
  <si>
    <t>5065001530555</t>
  </si>
  <si>
    <t>EDI-EDN1052</t>
  </si>
  <si>
    <t>First Light. Andrew McCormack</t>
  </si>
  <si>
    <t>5065001530579</t>
  </si>
  <si>
    <t>EDI-EDN1054</t>
  </si>
  <si>
    <t>Under the Moon. Blue-Eyed Hawk</t>
  </si>
  <si>
    <t>5065001530562</t>
  </si>
  <si>
    <t>EDI-EDN1055</t>
  </si>
  <si>
    <t>Into the Shadow. Slowly Rolling Camera</t>
  </si>
  <si>
    <t>5065001530593</t>
  </si>
  <si>
    <t>EDI-EDN1056</t>
  </si>
  <si>
    <t>Bullhorn. Verneri Pohjola</t>
  </si>
  <si>
    <t>5065001530609</t>
  </si>
  <si>
    <t>EDI-EDN1056V</t>
  </si>
  <si>
    <t>Bullhorn. Verneri Pohjola (LP)</t>
  </si>
  <si>
    <t>5065001530647</t>
  </si>
  <si>
    <t>EDI-EDN1057</t>
  </si>
  <si>
    <t>Slow Eastbound Train. Daniel Herskedal</t>
  </si>
  <si>
    <t>5065001530586</t>
  </si>
  <si>
    <t>EDI-EDN1058</t>
  </si>
  <si>
    <t>Live in Riga. Gould/Sinfonietta Riga</t>
  </si>
  <si>
    <t>5065001530616</t>
  </si>
  <si>
    <t>EDI-EDN1059</t>
  </si>
  <si>
    <t>Flow. Drifter</t>
  </si>
  <si>
    <t>5065001530630</t>
  </si>
  <si>
    <t>EDI-EDN1059V</t>
  </si>
  <si>
    <t>Flow. Drifter (LP)</t>
  </si>
  <si>
    <t>5065001530685</t>
  </si>
  <si>
    <t>EDI-EDN1060</t>
  </si>
  <si>
    <t>Light and Shadows. Poster</t>
  </si>
  <si>
    <t>5065001530661</t>
  </si>
  <si>
    <t>EDI-EDN1061</t>
  </si>
  <si>
    <t>Fables. Girls In Airports</t>
  </si>
  <si>
    <t>5065001530678</t>
  </si>
  <si>
    <t>EDI-EDN1062</t>
  </si>
  <si>
    <t>New Ansonia. Misha Mullov-Abbado</t>
  </si>
  <si>
    <t>5065001530708</t>
  </si>
  <si>
    <t>EDI-EDN1064</t>
  </si>
  <si>
    <t>The Day I Had Everything. Malija</t>
  </si>
  <si>
    <t>5065001530739</t>
  </si>
  <si>
    <t>EDI-EDN1065</t>
  </si>
  <si>
    <t>Groove Travels. Gerard Presencer/Danish Radio Big Band</t>
  </si>
  <si>
    <t>201604</t>
  </si>
  <si>
    <t>5065001530753</t>
  </si>
  <si>
    <t>EDI-EDN1066</t>
  </si>
  <si>
    <t>Dream Keeper. Andre Fernandes</t>
  </si>
  <si>
    <t>5065001530777</t>
  </si>
  <si>
    <t>EDI-EDN1067</t>
  </si>
  <si>
    <t>Amorandom. Aki Rissanen</t>
  </si>
  <si>
    <t>5065001530791</t>
  </si>
  <si>
    <t>EDI-EDN1068</t>
  </si>
  <si>
    <t>Let's Dance. Per Oddvar Johansen</t>
  </si>
  <si>
    <t>5065001530821</t>
  </si>
  <si>
    <t>EDI-EDN1069</t>
  </si>
  <si>
    <t>Northern Edition. Various Artists</t>
  </si>
  <si>
    <t>5065001530838</t>
  </si>
  <si>
    <t>EDI-EDN1070</t>
  </si>
  <si>
    <t>Parallax. Phronesis</t>
  </si>
  <si>
    <t>5065001530784</t>
  </si>
  <si>
    <t>EDI-EDN1071</t>
  </si>
  <si>
    <t>Held. Jason Rebello</t>
  </si>
  <si>
    <t>5065001530814</t>
  </si>
  <si>
    <t>EDI-EDN1072</t>
  </si>
  <si>
    <t>One. Tim Garland</t>
  </si>
  <si>
    <t>201605</t>
  </si>
  <si>
    <t>5065001530845</t>
  </si>
  <si>
    <t>EDI-EDN1073</t>
  </si>
  <si>
    <t>Wolf Valley. Eyolf Dale</t>
  </si>
  <si>
    <t>201606</t>
  </si>
  <si>
    <t>5065001530869</t>
  </si>
  <si>
    <t>EDI-EDN1075</t>
  </si>
  <si>
    <t>Fellow Creatures. Jasper Hoiby</t>
  </si>
  <si>
    <t>201607</t>
  </si>
  <si>
    <t>5065001530876</t>
  </si>
  <si>
    <t>EDI-EDN1076</t>
  </si>
  <si>
    <t>Punch. Elliot Galvin Trio</t>
  </si>
  <si>
    <t>5065001530883</t>
  </si>
  <si>
    <t>EDI-EDN1078</t>
  </si>
  <si>
    <t>TOGETHER, AS ONE</t>
  </si>
  <si>
    <t>5065001530890</t>
  </si>
  <si>
    <t>EDI-EDN1079</t>
  </si>
  <si>
    <t>AGARTHA</t>
  </si>
  <si>
    <t>5065001530920</t>
  </si>
  <si>
    <t>EDI-EDNLP1061</t>
  </si>
  <si>
    <t>Fables. Girls In Airports (LP)</t>
  </si>
  <si>
    <t>5065001530715</t>
  </si>
  <si>
    <t>EDI-EDNLP1063</t>
  </si>
  <si>
    <t>Return to the Fire. Tim Garland (LP)</t>
  </si>
  <si>
    <t>5065001530722</t>
  </si>
  <si>
    <t>EDI-EDNLP1064</t>
  </si>
  <si>
    <t>The Day I Had Everything. Malija (LP)</t>
  </si>
  <si>
    <t>5065001530746</t>
  </si>
  <si>
    <t>EDI-EDNLP1065</t>
  </si>
  <si>
    <t>Groove Travels. Gerard Presencer/Danish Radio Big Band (LP)</t>
  </si>
  <si>
    <t>5065001530760</t>
  </si>
  <si>
    <t>EDI-EDNLP1070</t>
  </si>
  <si>
    <t>Parallax. Phronesis (LP)</t>
  </si>
  <si>
    <t>5065001530807</t>
  </si>
  <si>
    <t>EDI-EDNLP1078</t>
  </si>
  <si>
    <t>5065001530906</t>
  </si>
  <si>
    <t>EDI-EDNLP1079</t>
  </si>
  <si>
    <t>5065001530937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</si>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</sst>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[$£-809]* #,##0.00_-;\-[$£-809]* #,##0.00_-;_-[$£-809]* &quot;-&quot;??_-;_-@"/>
    <numFmt numFmtId="165" formatCode="_(&quot;$&quot;* #,##0.00_);_(&quot;$&quot;* \(#,##0.00\);_(&quot;$&quot;* &quot;-&quot;??_);_(@_)"/>
  </numFmts>
  <fonts count="6">
    <font>
      <sz val="11.0"/>
      <color rgb="FF000000"/>
      <name val="Calibri"/>
    </font>
    <font>
      <b/>
      <sz val="10.0"/>
      <color rgb="FF000000"/>
      <name val="Calibri"/>
    </font>
    <font>
      <sz val="10.0"/>
      <color rgb="FF000000"/>
      <name val="Calibri"/>
    </font>
    <font>
      <b/>
      <sz val="8.0"/>
      <color rgb="FF000000"/>
      <name val="Arial"/>
    </font>
    <font/>
    <font>
      <sz val="8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</fills>
  <borders count="9">
    <border>
      <left/>
      <right/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/>
    </xf>
    <xf borderId="0" fillId="0" fontId="1" numFmtId="0" xfId="0" applyAlignment="1" applyFont="1">
      <alignment horizontal="center" readingOrder="1" vertical="top" wrapText="1"/>
    </xf>
    <xf borderId="0" fillId="0" fontId="2" numFmtId="0" xfId="0" applyAlignment="1" applyFont="1">
      <alignment vertical="top"/>
    </xf>
    <xf borderId="1" fillId="0" fontId="3" numFmtId="0" xfId="0" applyAlignment="1" applyBorder="1" applyFont="1">
      <alignment horizontal="center" readingOrder="1" vertical="top" wrapText="1"/>
    </xf>
    <xf borderId="2" fillId="2" fontId="1" numFmtId="0" xfId="0" applyAlignment="1" applyBorder="1" applyFill="1" applyFont="1">
      <alignment horizontal="center" readingOrder="1" wrapText="1"/>
    </xf>
    <xf borderId="3" fillId="2" fontId="1" numFmtId="0" xfId="0" applyAlignment="1" applyBorder="1" applyFont="1">
      <alignment horizontal="center" readingOrder="1" wrapText="1"/>
    </xf>
    <xf borderId="0" fillId="0" fontId="2" numFmtId="0" xfId="0" applyFont="1"/>
    <xf borderId="0" fillId="0" fontId="2" numFmtId="0" xfId="0" applyAlignment="1" applyFont="1">
      <alignment horizontal="left"/>
    </xf>
    <xf borderId="4" fillId="0" fontId="2" numFmtId="0" xfId="0" applyBorder="1" applyFont="1"/>
    <xf borderId="5" fillId="0" fontId="2" numFmtId="164" xfId="0" applyBorder="1" applyFont="1" applyNumberFormat="1"/>
    <xf borderId="6" fillId="3" fontId="2" numFmtId="164" xfId="0" applyBorder="1" applyFill="1" applyFont="1" applyNumberFormat="1"/>
    <xf borderId="0" fillId="0" fontId="2" numFmtId="0" xfId="0" applyAlignment="1" applyFont="1">
      <alignment horizontal="center"/>
    </xf>
    <xf borderId="5" fillId="0" fontId="2" numFmtId="165" xfId="0" applyBorder="1" applyFont="1" applyNumberFormat="1"/>
    <xf borderId="3" fillId="2" fontId="1" numFmtId="0" xfId="0" applyAlignment="1" applyBorder="1" applyFont="1">
      <alignment horizontal="center"/>
    </xf>
    <xf borderId="7" fillId="0" fontId="4" numFmtId="0" xfId="0" applyBorder="1" applyFont="1"/>
    <xf borderId="7" fillId="2" fontId="1" numFmtId="0" xfId="0" applyBorder="1" applyFont="1"/>
    <xf borderId="3" fillId="2" fontId="1" numFmtId="0" xfId="0" applyBorder="1" applyFont="1"/>
    <xf borderId="8" fillId="2" fontId="1" numFmtId="0" xfId="0" applyBorder="1" applyFont="1"/>
    <xf borderId="2" fillId="2" fontId="1" numFmtId="164" xfId="0" applyBorder="1" applyFont="1" applyNumberFormat="1"/>
    <xf borderId="0" fillId="0" fontId="0" numFmtId="0" xfId="0" applyAlignment="1" applyFont="1">
      <alignment horizontal="center"/>
    </xf>
    <xf borderId="0" fillId="0" fontId="5" numFmtId="0" xfId="0" applyAlignment="1" applyFont="1">
      <alignment horizontal="left" vertical="top"/>
    </xf>
    <xf borderId="0" fillId="0" fontId="5" numFmtId="0" xfId="0" applyAlignment="1" applyFont="1">
      <alignment horizontal="center" vertical="top"/>
    </xf>
    <xf borderId="0" fillId="0" fontId="5" numFmtId="164" xfId="0" applyAlignment="1" applyFont="1" applyNumberFormat="1">
      <alignment horizontal="center" vertical="top"/>
    </xf>
    <xf borderId="0" fillId="0" fontId="0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5.13" defaultRowHeight="15.0"/>
  <cols>
    <col customWidth="1" min="1" max="1" width="12.5"/>
    <col customWidth="1" min="2" max="2" width="46.88"/>
    <col customWidth="1" min="3" max="3" width="7.88"/>
    <col customWidth="1" min="4" max="4" width="11.25"/>
    <col customWidth="1" min="5" max="8" width="8.0"/>
    <col customWidth="1" min="9" max="9" width="8.75"/>
    <col customWidth="1" min="10" max="26" width="7.63"/>
  </cols>
  <sheetData>
    <row r="1" ht="12.75" customHeight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1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1" t="s"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2"/>
      <c r="B4" s="2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2"/>
      <c r="B5" s="2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2"/>
      <c r="B6" s="2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6.25" customHeight="1">
      <c r="A7" s="4" t="s">
        <v>3</v>
      </c>
      <c r="B7" s="4" t="s">
        <v>4</v>
      </c>
      <c r="C7" s="4" t="s">
        <v>5</v>
      </c>
      <c r="D7" s="5" t="s">
        <v>6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2.75" customHeight="1">
      <c r="A8" s="7" t="s">
        <v>13</v>
      </c>
      <c r="B8" s="7" t="s">
        <v>14</v>
      </c>
      <c r="C8" s="7" t="s">
        <v>15</v>
      </c>
      <c r="D8" s="7" t="s">
        <v>16</v>
      </c>
      <c r="E8" s="8">
        <v>0.0</v>
      </c>
      <c r="F8" s="6">
        <v>0.0</v>
      </c>
      <c r="G8" s="6">
        <f t="shared" ref="G8:G83" si="1">E8+F8</f>
        <v>0</v>
      </c>
      <c r="H8" s="9">
        <f>VLOOKUP(D8,'EDI Catalogue Prices'!$D:$E,2,FALSE)</f>
        <v>4.25</v>
      </c>
      <c r="I8" s="10">
        <f t="shared" ref="I8:I83" si="2">G8*H8</f>
        <v>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2.75" customHeight="1">
      <c r="A9" s="7" t="s">
        <v>17</v>
      </c>
      <c r="B9" s="7" t="s">
        <v>18</v>
      </c>
      <c r="C9" s="7" t="s">
        <v>15</v>
      </c>
      <c r="D9" s="7" t="s">
        <v>19</v>
      </c>
      <c r="E9" s="8">
        <v>0.0</v>
      </c>
      <c r="F9" s="6">
        <v>0.0</v>
      </c>
      <c r="G9" s="6">
        <f t="shared" si="1"/>
        <v>0</v>
      </c>
      <c r="H9" s="9">
        <f>VLOOKUP(D9,'EDI Catalogue Prices'!$D:$E,2,FALSE)</f>
        <v>4.25</v>
      </c>
      <c r="I9" s="10">
        <f t="shared" si="2"/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2.75" customHeight="1">
      <c r="A10" s="7" t="s">
        <v>20</v>
      </c>
      <c r="B10" s="7" t="s">
        <v>21</v>
      </c>
      <c r="C10" s="7" t="s">
        <v>15</v>
      </c>
      <c r="D10" s="7" t="s">
        <v>22</v>
      </c>
      <c r="E10" s="8">
        <v>0.0</v>
      </c>
      <c r="F10" s="6">
        <v>0.0</v>
      </c>
      <c r="G10" s="6">
        <f t="shared" si="1"/>
        <v>0</v>
      </c>
      <c r="H10" s="9">
        <f>VLOOKUP(D10,'EDI Catalogue Prices'!$D:$E,2,FALSE)</f>
        <v>4.25</v>
      </c>
      <c r="I10" s="10">
        <f t="shared" si="2"/>
        <v>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2.75" customHeight="1">
      <c r="A11" s="7" t="s">
        <v>23</v>
      </c>
      <c r="B11" s="7" t="s">
        <v>24</v>
      </c>
      <c r="C11" s="7" t="s">
        <v>15</v>
      </c>
      <c r="D11" s="7" t="s">
        <v>25</v>
      </c>
      <c r="E11" s="8">
        <v>0.0</v>
      </c>
      <c r="F11" s="6">
        <v>0.0</v>
      </c>
      <c r="G11" s="6">
        <f t="shared" si="1"/>
        <v>0</v>
      </c>
      <c r="H11" s="9">
        <f>VLOOKUP(D11,'EDI Catalogue Prices'!$D:$E,2,FALSE)</f>
        <v>4.25</v>
      </c>
      <c r="I11" s="10">
        <f t="shared" si="2"/>
        <v>0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2.75" customHeight="1">
      <c r="A12" s="7" t="s">
        <v>26</v>
      </c>
      <c r="B12" s="7" t="s">
        <v>27</v>
      </c>
      <c r="C12" s="7" t="s">
        <v>15</v>
      </c>
      <c r="D12" s="7" t="s">
        <v>28</v>
      </c>
      <c r="E12" s="8">
        <v>0.0</v>
      </c>
      <c r="F12" s="6">
        <v>0.0</v>
      </c>
      <c r="G12" s="6">
        <f t="shared" si="1"/>
        <v>0</v>
      </c>
      <c r="H12" s="9">
        <f>VLOOKUP(D12,'EDI Catalogue Prices'!$D:$E,2,FALSE)</f>
        <v>4.25</v>
      </c>
      <c r="I12" s="10">
        <f t="shared" si="2"/>
        <v>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2.75" customHeight="1">
      <c r="A13" s="7" t="s">
        <v>29</v>
      </c>
      <c r="B13" s="7" t="s">
        <v>30</v>
      </c>
      <c r="C13" s="7" t="s">
        <v>15</v>
      </c>
      <c r="D13" s="7" t="s">
        <v>31</v>
      </c>
      <c r="E13" s="8">
        <v>0.0</v>
      </c>
      <c r="F13" s="6">
        <v>0.0</v>
      </c>
      <c r="G13" s="6">
        <f t="shared" si="1"/>
        <v>0</v>
      </c>
      <c r="H13" s="9">
        <f>VLOOKUP(D13,'EDI Catalogue Prices'!$D:$E,2,FALSE)</f>
        <v>4.25</v>
      </c>
      <c r="I13" s="10">
        <f t="shared" si="2"/>
        <v>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2.75" customHeight="1">
      <c r="A14" s="7" t="s">
        <v>32</v>
      </c>
      <c r="B14" s="7" t="s">
        <v>33</v>
      </c>
      <c r="C14" s="7" t="s">
        <v>15</v>
      </c>
      <c r="D14" s="7" t="s">
        <v>34</v>
      </c>
      <c r="E14" s="8">
        <v>0.0</v>
      </c>
      <c r="F14" s="6">
        <v>0.0</v>
      </c>
      <c r="G14" s="6">
        <f t="shared" si="1"/>
        <v>0</v>
      </c>
      <c r="H14" s="9">
        <f>VLOOKUP(D14,'EDI Catalogue Prices'!$D:$E,2,FALSE)</f>
        <v>4.25</v>
      </c>
      <c r="I14" s="10">
        <f t="shared" si="2"/>
        <v>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2.75" customHeight="1">
      <c r="A15" s="7" t="s">
        <v>35</v>
      </c>
      <c r="B15" s="7" t="s">
        <v>36</v>
      </c>
      <c r="C15" s="7" t="s">
        <v>15</v>
      </c>
      <c r="D15" s="7" t="s">
        <v>37</v>
      </c>
      <c r="E15" s="8">
        <v>0.0</v>
      </c>
      <c r="F15" s="6">
        <v>0.0</v>
      </c>
      <c r="G15" s="6">
        <f t="shared" si="1"/>
        <v>0</v>
      </c>
      <c r="H15" s="9">
        <f>VLOOKUP(D15,'EDI Catalogue Prices'!$D:$E,2,FALSE)</f>
        <v>4.25</v>
      </c>
      <c r="I15" s="10">
        <f t="shared" si="2"/>
        <v>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2.75" customHeight="1">
      <c r="A16" s="7" t="s">
        <v>38</v>
      </c>
      <c r="B16" s="7" t="s">
        <v>39</v>
      </c>
      <c r="C16" s="7" t="s">
        <v>15</v>
      </c>
      <c r="D16" s="7" t="s">
        <v>40</v>
      </c>
      <c r="E16" s="8">
        <v>0.0</v>
      </c>
      <c r="F16" s="6">
        <v>0.0</v>
      </c>
      <c r="G16" s="6">
        <f t="shared" si="1"/>
        <v>0</v>
      </c>
      <c r="H16" s="9">
        <f>VLOOKUP(D16,'EDI Catalogue Prices'!$D:$E,2,FALSE)</f>
        <v>4.25</v>
      </c>
      <c r="I16" s="10">
        <f t="shared" si="2"/>
        <v>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2.75" customHeight="1">
      <c r="A17" s="7" t="s">
        <v>41</v>
      </c>
      <c r="B17" s="7" t="s">
        <v>42</v>
      </c>
      <c r="C17" s="7" t="s">
        <v>15</v>
      </c>
      <c r="D17" s="7" t="s">
        <v>43</v>
      </c>
      <c r="E17" s="8">
        <v>0.0</v>
      </c>
      <c r="F17" s="6">
        <v>0.0</v>
      </c>
      <c r="G17" s="6">
        <f t="shared" si="1"/>
        <v>0</v>
      </c>
      <c r="H17" s="9">
        <f>VLOOKUP(D17,'EDI Catalogue Prices'!$D:$E,2,FALSE)</f>
        <v>4.25</v>
      </c>
      <c r="I17" s="10">
        <f t="shared" si="2"/>
        <v>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2.75" customHeight="1">
      <c r="A18" s="7" t="s">
        <v>44</v>
      </c>
      <c r="B18" s="7" t="s">
        <v>45</v>
      </c>
      <c r="C18" s="7" t="s">
        <v>15</v>
      </c>
      <c r="D18" s="7" t="s">
        <v>46</v>
      </c>
      <c r="E18" s="8">
        <v>0.0</v>
      </c>
      <c r="F18" s="6">
        <v>0.0</v>
      </c>
      <c r="G18" s="6">
        <f t="shared" si="1"/>
        <v>0</v>
      </c>
      <c r="H18" s="9">
        <f>VLOOKUP(D18,'EDI Catalogue Prices'!$D:$E,2,FALSE)</f>
        <v>4.25</v>
      </c>
      <c r="I18" s="10">
        <f t="shared" si="2"/>
        <v>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2.75" customHeight="1">
      <c r="A19" s="7" t="s">
        <v>47</v>
      </c>
      <c r="B19" s="7" t="s">
        <v>48</v>
      </c>
      <c r="C19" s="7" t="s">
        <v>15</v>
      </c>
      <c r="D19" s="7" t="s">
        <v>49</v>
      </c>
      <c r="E19" s="8">
        <v>0.0</v>
      </c>
      <c r="F19" s="6">
        <v>0.0</v>
      </c>
      <c r="G19" s="6">
        <f t="shared" si="1"/>
        <v>0</v>
      </c>
      <c r="H19" s="9">
        <f>VLOOKUP(D19,'EDI Catalogue Prices'!$D:$E,2,FALSE)</f>
        <v>4.25</v>
      </c>
      <c r="I19" s="10">
        <f t="shared" si="2"/>
        <v>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2.75" customHeight="1">
      <c r="A20" s="7" t="s">
        <v>50</v>
      </c>
      <c r="B20" s="7" t="s">
        <v>51</v>
      </c>
      <c r="C20" s="7" t="s">
        <v>15</v>
      </c>
      <c r="D20" s="7" t="s">
        <v>52</v>
      </c>
      <c r="E20" s="8">
        <v>1.0</v>
      </c>
      <c r="F20" s="6">
        <v>0.0</v>
      </c>
      <c r="G20" s="6">
        <f t="shared" si="1"/>
        <v>1</v>
      </c>
      <c r="H20" s="9">
        <f>VLOOKUP(D20,'EDI Catalogue Prices'!$D:$E,2,FALSE)</f>
        <v>4.25</v>
      </c>
      <c r="I20" s="10">
        <f t="shared" si="2"/>
        <v>4.25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2.75" customHeight="1">
      <c r="A21" s="7" t="s">
        <v>53</v>
      </c>
      <c r="B21" s="7" t="s">
        <v>54</v>
      </c>
      <c r="C21" s="7" t="s">
        <v>15</v>
      </c>
      <c r="D21" s="7" t="s">
        <v>55</v>
      </c>
      <c r="E21" s="8">
        <v>0.0</v>
      </c>
      <c r="F21" s="6">
        <v>0.0</v>
      </c>
      <c r="G21" s="6">
        <f t="shared" si="1"/>
        <v>0</v>
      </c>
      <c r="H21" s="9">
        <f>VLOOKUP(D21,'EDI Catalogue Prices'!$D:$E,2,FALSE)</f>
        <v>4.25</v>
      </c>
      <c r="I21" s="10">
        <f t="shared" si="2"/>
        <v>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2.75" customHeight="1">
      <c r="A22" s="7" t="s">
        <v>56</v>
      </c>
      <c r="B22" s="7" t="s">
        <v>57</v>
      </c>
      <c r="C22" s="7" t="s">
        <v>15</v>
      </c>
      <c r="D22" s="7" t="s">
        <v>58</v>
      </c>
      <c r="E22" s="8">
        <v>0.0</v>
      </c>
      <c r="F22" s="6">
        <v>0.0</v>
      </c>
      <c r="G22" s="6">
        <f t="shared" si="1"/>
        <v>0</v>
      </c>
      <c r="H22" s="9">
        <f>VLOOKUP(D22,'EDI Catalogue Prices'!$D:$E,2,FALSE)</f>
        <v>4.25</v>
      </c>
      <c r="I22" s="10">
        <f t="shared" si="2"/>
        <v>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2.75" customHeight="1">
      <c r="A23" s="7" t="s">
        <v>59</v>
      </c>
      <c r="B23" s="7" t="s">
        <v>60</v>
      </c>
      <c r="C23" s="7" t="s">
        <v>15</v>
      </c>
      <c r="D23" s="7" t="s">
        <v>61</v>
      </c>
      <c r="E23" s="8">
        <v>0.0</v>
      </c>
      <c r="F23" s="6">
        <v>0.0</v>
      </c>
      <c r="G23" s="6">
        <f t="shared" si="1"/>
        <v>0</v>
      </c>
      <c r="H23" s="9">
        <f>VLOOKUP(D23,'EDI Catalogue Prices'!$D:$E,2,FALSE)</f>
        <v>4.25</v>
      </c>
      <c r="I23" s="10">
        <f t="shared" si="2"/>
        <v>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2.75" customHeight="1">
      <c r="A24" s="7" t="s">
        <v>62</v>
      </c>
      <c r="B24" s="7" t="s">
        <v>63</v>
      </c>
      <c r="C24" s="7" t="s">
        <v>15</v>
      </c>
      <c r="D24" s="7" t="s">
        <v>64</v>
      </c>
      <c r="E24" s="8">
        <v>0.0</v>
      </c>
      <c r="F24" s="6">
        <v>0.0</v>
      </c>
      <c r="G24" s="6">
        <f t="shared" si="1"/>
        <v>0</v>
      </c>
      <c r="H24" s="9">
        <f>VLOOKUP(D24,'EDI Catalogue Prices'!$D:$E,2,FALSE)</f>
        <v>4.25</v>
      </c>
      <c r="I24" s="10">
        <f t="shared" si="2"/>
        <v>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2.75" customHeight="1">
      <c r="A25" s="7" t="s">
        <v>65</v>
      </c>
      <c r="B25" s="7" t="s">
        <v>66</v>
      </c>
      <c r="C25" s="7" t="s">
        <v>15</v>
      </c>
      <c r="D25" s="7" t="s">
        <v>67</v>
      </c>
      <c r="E25" s="8">
        <v>0.0</v>
      </c>
      <c r="F25" s="6">
        <v>0.0</v>
      </c>
      <c r="G25" s="6">
        <f t="shared" si="1"/>
        <v>0</v>
      </c>
      <c r="H25" s="9">
        <f>VLOOKUP(D25,'EDI Catalogue Prices'!$D:$E,2,FALSE)</f>
        <v>4.25</v>
      </c>
      <c r="I25" s="10">
        <f t="shared" si="2"/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2.75" customHeight="1">
      <c r="A26" s="7" t="s">
        <v>68</v>
      </c>
      <c r="B26" s="7" t="s">
        <v>69</v>
      </c>
      <c r="C26" s="7" t="s">
        <v>15</v>
      </c>
      <c r="D26" s="7" t="s">
        <v>70</v>
      </c>
      <c r="E26" s="8">
        <v>0.0</v>
      </c>
      <c r="F26" s="6">
        <v>0.0</v>
      </c>
      <c r="G26" s="6">
        <f t="shared" si="1"/>
        <v>0</v>
      </c>
      <c r="H26" s="9">
        <f>VLOOKUP(D26,'EDI Catalogue Prices'!$D:$E,2,FALSE)</f>
        <v>4.25</v>
      </c>
      <c r="I26" s="10">
        <f t="shared" si="2"/>
        <v>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2.75" customHeight="1">
      <c r="A27" s="7" t="s">
        <v>71</v>
      </c>
      <c r="B27" s="7" t="s">
        <v>72</v>
      </c>
      <c r="C27" s="7" t="s">
        <v>15</v>
      </c>
      <c r="D27" s="7" t="s">
        <v>73</v>
      </c>
      <c r="E27" s="8">
        <v>0.0</v>
      </c>
      <c r="F27" s="6">
        <v>0.0</v>
      </c>
      <c r="G27" s="6">
        <f t="shared" si="1"/>
        <v>0</v>
      </c>
      <c r="H27" s="9">
        <f>VLOOKUP(D27,'EDI Catalogue Prices'!$D:$E,2,FALSE)</f>
        <v>4.25</v>
      </c>
      <c r="I27" s="10">
        <f t="shared" si="2"/>
        <v>0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2.75" customHeight="1">
      <c r="A28" s="7" t="s">
        <v>74</v>
      </c>
      <c r="B28" s="7" t="s">
        <v>75</v>
      </c>
      <c r="C28" s="7" t="s">
        <v>15</v>
      </c>
      <c r="D28" s="7" t="s">
        <v>76</v>
      </c>
      <c r="E28" s="8">
        <v>0.0</v>
      </c>
      <c r="F28" s="6">
        <v>0.0</v>
      </c>
      <c r="G28" s="6">
        <f t="shared" si="1"/>
        <v>0</v>
      </c>
      <c r="H28" s="9">
        <f>VLOOKUP(D28,'EDI Catalogue Prices'!$D:$E,2,FALSE)</f>
        <v>4.25</v>
      </c>
      <c r="I28" s="10">
        <f t="shared" si="2"/>
        <v>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2.75" customHeight="1">
      <c r="A29" s="7" t="s">
        <v>77</v>
      </c>
      <c r="B29" s="7" t="s">
        <v>78</v>
      </c>
      <c r="C29" s="7" t="s">
        <v>15</v>
      </c>
      <c r="D29" s="7" t="s">
        <v>79</v>
      </c>
      <c r="E29" s="8">
        <v>0.0</v>
      </c>
      <c r="F29" s="6">
        <v>0.0</v>
      </c>
      <c r="G29" s="6">
        <f t="shared" si="1"/>
        <v>0</v>
      </c>
      <c r="H29" s="9">
        <f>VLOOKUP(D29,'EDI Catalogue Prices'!$D:$E,2,FALSE)</f>
        <v>4.25</v>
      </c>
      <c r="I29" s="10">
        <f t="shared" si="2"/>
        <v>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2.75" customHeight="1">
      <c r="A30" s="7" t="s">
        <v>80</v>
      </c>
      <c r="B30" s="7" t="s">
        <v>81</v>
      </c>
      <c r="C30" s="7" t="s">
        <v>15</v>
      </c>
      <c r="D30" s="7" t="s">
        <v>82</v>
      </c>
      <c r="E30" s="8">
        <v>0.0</v>
      </c>
      <c r="F30" s="6">
        <v>0.0</v>
      </c>
      <c r="G30" s="6">
        <f t="shared" si="1"/>
        <v>0</v>
      </c>
      <c r="H30" s="9">
        <f>VLOOKUP(D30,'EDI Catalogue Prices'!$D:$E,2,FALSE)</f>
        <v>4.25</v>
      </c>
      <c r="I30" s="10">
        <f t="shared" si="2"/>
        <v>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2.75" customHeight="1">
      <c r="A31" s="7" t="s">
        <v>83</v>
      </c>
      <c r="B31" s="7" t="s">
        <v>84</v>
      </c>
      <c r="C31" s="7" t="s">
        <v>15</v>
      </c>
      <c r="D31" s="7" t="s">
        <v>85</v>
      </c>
      <c r="E31" s="8">
        <v>0.0</v>
      </c>
      <c r="F31" s="6">
        <v>-1.0</v>
      </c>
      <c r="G31" s="6">
        <f t="shared" si="1"/>
        <v>-1</v>
      </c>
      <c r="H31" s="9">
        <f>VLOOKUP(D31,'EDI Catalogue Prices'!$D:$E,2,FALSE)</f>
        <v>4.25</v>
      </c>
      <c r="I31" s="10">
        <f t="shared" si="2"/>
        <v>-4.25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2.75" customHeight="1">
      <c r="A32" s="7" t="s">
        <v>86</v>
      </c>
      <c r="B32" s="7" t="s">
        <v>87</v>
      </c>
      <c r="C32" s="7" t="s">
        <v>15</v>
      </c>
      <c r="D32" s="7" t="s">
        <v>88</v>
      </c>
      <c r="E32" s="8">
        <v>0.0</v>
      </c>
      <c r="F32" s="6">
        <v>0.0</v>
      </c>
      <c r="G32" s="6">
        <f t="shared" si="1"/>
        <v>0</v>
      </c>
      <c r="H32" s="9">
        <f>VLOOKUP(D32,'EDI Catalogue Prices'!$D:$E,2,FALSE)</f>
        <v>4.25</v>
      </c>
      <c r="I32" s="10">
        <f t="shared" si="2"/>
        <v>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2.75" customHeight="1">
      <c r="A33" s="7" t="s">
        <v>89</v>
      </c>
      <c r="B33" s="7" t="s">
        <v>90</v>
      </c>
      <c r="C33" s="7" t="s">
        <v>15</v>
      </c>
      <c r="D33" s="7" t="s">
        <v>91</v>
      </c>
      <c r="E33" s="8">
        <v>0.0</v>
      </c>
      <c r="F33" s="6">
        <v>0.0</v>
      </c>
      <c r="G33" s="6">
        <f t="shared" si="1"/>
        <v>0</v>
      </c>
      <c r="H33" s="9">
        <f>VLOOKUP(D33,'EDI Catalogue Prices'!$D:$E,2,FALSE)</f>
        <v>4.25</v>
      </c>
      <c r="I33" s="10">
        <f t="shared" si="2"/>
        <v>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2.75" customHeight="1">
      <c r="A34" s="7" t="s">
        <v>92</v>
      </c>
      <c r="B34" s="7" t="s">
        <v>93</v>
      </c>
      <c r="C34" s="7" t="s">
        <v>15</v>
      </c>
      <c r="D34" s="7" t="s">
        <v>94</v>
      </c>
      <c r="E34" s="8">
        <v>0.0</v>
      </c>
      <c r="F34" s="6">
        <v>0.0</v>
      </c>
      <c r="G34" s="6">
        <f t="shared" si="1"/>
        <v>0</v>
      </c>
      <c r="H34" s="9">
        <f>VLOOKUP(D34,'EDI Catalogue Prices'!$D:$E,2,FALSE)</f>
        <v>4.25</v>
      </c>
      <c r="I34" s="10">
        <f t="shared" si="2"/>
        <v>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2.75" customHeight="1">
      <c r="A35" s="7" t="s">
        <v>95</v>
      </c>
      <c r="B35" s="7" t="s">
        <v>96</v>
      </c>
      <c r="C35" s="7" t="s">
        <v>15</v>
      </c>
      <c r="D35" s="7" t="s">
        <v>97</v>
      </c>
      <c r="E35" s="8">
        <v>7.0</v>
      </c>
      <c r="F35" s="6">
        <v>0.0</v>
      </c>
      <c r="G35" s="6">
        <f t="shared" si="1"/>
        <v>7</v>
      </c>
      <c r="H35" s="9">
        <f>VLOOKUP(D35,'EDI Catalogue Prices'!$D:$E,2,FALSE)</f>
        <v>4.25</v>
      </c>
      <c r="I35" s="10">
        <f t="shared" si="2"/>
        <v>29.75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2.75" customHeight="1">
      <c r="A36" s="7" t="s">
        <v>98</v>
      </c>
      <c r="B36" s="7" t="s">
        <v>99</v>
      </c>
      <c r="C36" s="7" t="s">
        <v>15</v>
      </c>
      <c r="D36" s="7" t="s">
        <v>100</v>
      </c>
      <c r="E36" s="8">
        <v>0.0</v>
      </c>
      <c r="F36" s="6">
        <v>0.0</v>
      </c>
      <c r="G36" s="6">
        <f t="shared" si="1"/>
        <v>0</v>
      </c>
      <c r="H36" s="9">
        <f>VLOOKUP(D36,'EDI Catalogue Prices'!$D:$E,2,FALSE)</f>
        <v>4.25</v>
      </c>
      <c r="I36" s="10">
        <f t="shared" si="2"/>
        <v>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2.75" customHeight="1">
      <c r="A37" s="7" t="s">
        <v>101</v>
      </c>
      <c r="B37" s="7" t="s">
        <v>102</v>
      </c>
      <c r="C37" s="7" t="s">
        <v>15</v>
      </c>
      <c r="D37" s="7" t="s">
        <v>103</v>
      </c>
      <c r="E37" s="8">
        <v>0.0</v>
      </c>
      <c r="F37" s="6">
        <v>0.0</v>
      </c>
      <c r="G37" s="6">
        <f t="shared" si="1"/>
        <v>0</v>
      </c>
      <c r="H37" s="9">
        <f>VLOOKUP(D37,'EDI Catalogue Prices'!$D:$E,2,FALSE)</f>
        <v>4.25</v>
      </c>
      <c r="I37" s="10">
        <f t="shared" si="2"/>
        <v>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2.75" customHeight="1">
      <c r="A38" s="7" t="s">
        <v>104</v>
      </c>
      <c r="B38" s="7" t="s">
        <v>105</v>
      </c>
      <c r="C38" s="7" t="s">
        <v>15</v>
      </c>
      <c r="D38" s="7" t="s">
        <v>106</v>
      </c>
      <c r="E38" s="8">
        <v>0.0</v>
      </c>
      <c r="F38" s="6">
        <v>0.0</v>
      </c>
      <c r="G38" s="6">
        <f t="shared" si="1"/>
        <v>0</v>
      </c>
      <c r="H38" s="9">
        <f>VLOOKUP(D38,'EDI Catalogue Prices'!$D:$E,2,FALSE)</f>
        <v>4.25</v>
      </c>
      <c r="I38" s="10">
        <f t="shared" si="2"/>
        <v>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2.75" customHeight="1">
      <c r="A39" s="7" t="s">
        <v>107</v>
      </c>
      <c r="B39" s="7" t="s">
        <v>108</v>
      </c>
      <c r="C39" s="7" t="s">
        <v>15</v>
      </c>
      <c r="D39" s="7" t="s">
        <v>109</v>
      </c>
      <c r="E39" s="8">
        <v>0.0</v>
      </c>
      <c r="F39" s="6">
        <v>0.0</v>
      </c>
      <c r="G39" s="6">
        <f t="shared" si="1"/>
        <v>0</v>
      </c>
      <c r="H39" s="9">
        <f>VLOOKUP(D39,'EDI Catalogue Prices'!$D:$E,2,FALSE)</f>
        <v>4.25</v>
      </c>
      <c r="I39" s="10">
        <f t="shared" si="2"/>
        <v>0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2.75" customHeight="1">
      <c r="A40" s="7" t="s">
        <v>110</v>
      </c>
      <c r="B40" s="7" t="s">
        <v>111</v>
      </c>
      <c r="C40" s="7" t="s">
        <v>15</v>
      </c>
      <c r="D40" s="7" t="s">
        <v>112</v>
      </c>
      <c r="E40" s="8">
        <v>0.0</v>
      </c>
      <c r="F40" s="6">
        <v>0.0</v>
      </c>
      <c r="G40" s="6">
        <f t="shared" si="1"/>
        <v>0</v>
      </c>
      <c r="H40" s="9">
        <f>VLOOKUP(D40,'EDI Catalogue Prices'!$D:$E,2,FALSE)</f>
        <v>4.25</v>
      </c>
      <c r="I40" s="10">
        <f t="shared" si="2"/>
        <v>0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2.75" customHeight="1">
      <c r="A41" s="7" t="s">
        <v>113</v>
      </c>
      <c r="B41" s="7" t="s">
        <v>114</v>
      </c>
      <c r="C41" s="7" t="s">
        <v>15</v>
      </c>
      <c r="D41" s="7" t="s">
        <v>115</v>
      </c>
      <c r="E41" s="8">
        <v>0.0</v>
      </c>
      <c r="F41" s="6">
        <v>0.0</v>
      </c>
      <c r="G41" s="6">
        <f t="shared" si="1"/>
        <v>0</v>
      </c>
      <c r="H41" s="9">
        <f>VLOOKUP(D41,'EDI Catalogue Prices'!$D:$E,2,FALSE)</f>
        <v>4.25</v>
      </c>
      <c r="I41" s="10">
        <f t="shared" si="2"/>
        <v>0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2.75" customHeight="1">
      <c r="A42" s="7" t="s">
        <v>116</v>
      </c>
      <c r="B42" s="7" t="s">
        <v>117</v>
      </c>
      <c r="C42" s="7" t="s">
        <v>15</v>
      </c>
      <c r="D42" s="7" t="s">
        <v>118</v>
      </c>
      <c r="E42" s="8">
        <v>2.0</v>
      </c>
      <c r="F42" s="6">
        <v>0.0</v>
      </c>
      <c r="G42" s="6">
        <f t="shared" si="1"/>
        <v>2</v>
      </c>
      <c r="H42" s="9">
        <f>VLOOKUP(D42,'EDI Catalogue Prices'!$D:$E,2,FALSE)</f>
        <v>4.25</v>
      </c>
      <c r="I42" s="10">
        <f t="shared" si="2"/>
        <v>8.5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2.75" customHeight="1">
      <c r="A43" s="7" t="s">
        <v>119</v>
      </c>
      <c r="B43" s="7" t="s">
        <v>120</v>
      </c>
      <c r="C43" s="7" t="s">
        <v>15</v>
      </c>
      <c r="D43" s="7" t="s">
        <v>121</v>
      </c>
      <c r="E43" s="8">
        <v>0.0</v>
      </c>
      <c r="F43" s="6">
        <v>0.0</v>
      </c>
      <c r="G43" s="6">
        <f t="shared" si="1"/>
        <v>0</v>
      </c>
      <c r="H43" s="9">
        <f>VLOOKUP(D43,'EDI Catalogue Prices'!$D:$E,2,FALSE)</f>
        <v>4.25</v>
      </c>
      <c r="I43" s="10">
        <f t="shared" si="2"/>
        <v>0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2.75" customHeight="1">
      <c r="A44" s="7" t="s">
        <v>122</v>
      </c>
      <c r="B44" s="7" t="s">
        <v>123</v>
      </c>
      <c r="C44" s="7" t="s">
        <v>15</v>
      </c>
      <c r="D44" s="7" t="s">
        <v>124</v>
      </c>
      <c r="E44" s="8">
        <v>0.0</v>
      </c>
      <c r="F44" s="6">
        <v>0.0</v>
      </c>
      <c r="G44" s="6">
        <f t="shared" si="1"/>
        <v>0</v>
      </c>
      <c r="H44" s="9">
        <f>VLOOKUP(D44,'EDI Catalogue Prices'!$D:$E,2,FALSE)</f>
        <v>4.25</v>
      </c>
      <c r="I44" s="10">
        <f t="shared" si="2"/>
        <v>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2.75" customHeight="1">
      <c r="A45" s="7" t="s">
        <v>125</v>
      </c>
      <c r="B45" s="7" t="s">
        <v>126</v>
      </c>
      <c r="C45" s="7" t="s">
        <v>15</v>
      </c>
      <c r="D45" s="7" t="s">
        <v>127</v>
      </c>
      <c r="E45" s="8">
        <v>0.0</v>
      </c>
      <c r="F45" s="6">
        <v>0.0</v>
      </c>
      <c r="G45" s="6">
        <f t="shared" si="1"/>
        <v>0</v>
      </c>
      <c r="H45" s="9">
        <f>VLOOKUP(D45,'EDI Catalogue Prices'!$D:$E,2,FALSE)</f>
        <v>4.25</v>
      </c>
      <c r="I45" s="10">
        <f t="shared" si="2"/>
        <v>0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2.75" customHeight="1">
      <c r="A46" s="7" t="s">
        <v>128</v>
      </c>
      <c r="B46" s="7" t="s">
        <v>129</v>
      </c>
      <c r="C46" s="7" t="s">
        <v>130</v>
      </c>
      <c r="D46" s="7" t="s">
        <v>131</v>
      </c>
      <c r="E46" s="8">
        <v>2.0</v>
      </c>
      <c r="F46" s="6">
        <v>0.0</v>
      </c>
      <c r="G46" s="6">
        <f t="shared" si="1"/>
        <v>2</v>
      </c>
      <c r="H46" s="9">
        <f>VLOOKUP(D46,'EDI Catalogue Prices'!$D:$E,2,FALSE)</f>
        <v>4.25</v>
      </c>
      <c r="I46" s="10">
        <f t="shared" si="2"/>
        <v>8.5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2.75" customHeight="1">
      <c r="A47" s="7" t="s">
        <v>132</v>
      </c>
      <c r="B47" s="7" t="s">
        <v>133</v>
      </c>
      <c r="C47" s="7" t="s">
        <v>15</v>
      </c>
      <c r="D47" s="7" t="s">
        <v>134</v>
      </c>
      <c r="E47" s="8">
        <v>0.0</v>
      </c>
      <c r="F47" s="6">
        <v>0.0</v>
      </c>
      <c r="G47" s="6">
        <f t="shared" si="1"/>
        <v>0</v>
      </c>
      <c r="H47" s="9">
        <f>VLOOKUP(D47,'EDI Catalogue Prices'!$D:$E,2,FALSE)</f>
        <v>4.25</v>
      </c>
      <c r="I47" s="10">
        <f t="shared" si="2"/>
        <v>0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2.75" customHeight="1">
      <c r="A48" s="7" t="s">
        <v>135</v>
      </c>
      <c r="B48" s="7" t="s">
        <v>136</v>
      </c>
      <c r="C48" s="7" t="s">
        <v>15</v>
      </c>
      <c r="D48" s="7" t="s">
        <v>137</v>
      </c>
      <c r="E48" s="8">
        <v>1.0</v>
      </c>
      <c r="F48" s="6">
        <v>0.0</v>
      </c>
      <c r="G48" s="6">
        <f t="shared" si="1"/>
        <v>1</v>
      </c>
      <c r="H48" s="9">
        <f>VLOOKUP(D48,'EDI Catalogue Prices'!$D:$E,2,FALSE)</f>
        <v>4.25</v>
      </c>
      <c r="I48" s="10">
        <f t="shared" si="2"/>
        <v>4.25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2.75" customHeight="1">
      <c r="A49" s="7" t="s">
        <v>138</v>
      </c>
      <c r="B49" s="7" t="s">
        <v>139</v>
      </c>
      <c r="C49" s="7" t="s">
        <v>15</v>
      </c>
      <c r="D49" s="7" t="s">
        <v>140</v>
      </c>
      <c r="E49" s="8">
        <v>0.0</v>
      </c>
      <c r="F49" s="6">
        <v>0.0</v>
      </c>
      <c r="G49" s="6">
        <f t="shared" si="1"/>
        <v>0</v>
      </c>
      <c r="H49" s="9">
        <f>VLOOKUP(D49,'EDI Catalogue Prices'!$D:$E,2,FALSE)</f>
        <v>6</v>
      </c>
      <c r="I49" s="10">
        <f t="shared" si="2"/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2.75" customHeight="1">
      <c r="A50" s="7" t="s">
        <v>141</v>
      </c>
      <c r="B50" s="7" t="s">
        <v>142</v>
      </c>
      <c r="C50" s="7" t="s">
        <v>15</v>
      </c>
      <c r="D50" s="7" t="s">
        <v>143</v>
      </c>
      <c r="E50" s="8">
        <v>0.0</v>
      </c>
      <c r="F50" s="6">
        <v>0.0</v>
      </c>
      <c r="G50" s="6">
        <f t="shared" si="1"/>
        <v>0</v>
      </c>
      <c r="H50" s="9">
        <f>VLOOKUP(D50,'EDI Catalogue Prices'!$D:$E,2,FALSE)</f>
        <v>4.25</v>
      </c>
      <c r="I50" s="10">
        <f t="shared" si="2"/>
        <v>0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2.75" customHeight="1">
      <c r="A51" s="7" t="s">
        <v>144</v>
      </c>
      <c r="B51" s="7" t="s">
        <v>145</v>
      </c>
      <c r="C51" s="7" t="s">
        <v>15</v>
      </c>
      <c r="D51" s="7" t="s">
        <v>146</v>
      </c>
      <c r="E51" s="8">
        <v>0.0</v>
      </c>
      <c r="F51" s="6">
        <v>0.0</v>
      </c>
      <c r="G51" s="6">
        <f t="shared" si="1"/>
        <v>0</v>
      </c>
      <c r="H51" s="9">
        <f>VLOOKUP(D51,'EDI Catalogue Prices'!$D:$E,2,FALSE)</f>
        <v>4.25</v>
      </c>
      <c r="I51" s="10">
        <f t="shared" si="2"/>
        <v>0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2.75" customHeight="1">
      <c r="A52" s="7" t="s">
        <v>147</v>
      </c>
      <c r="B52" s="7" t="s">
        <v>148</v>
      </c>
      <c r="C52" s="7" t="s">
        <v>15</v>
      </c>
      <c r="D52" s="7" t="s">
        <v>149</v>
      </c>
      <c r="E52" s="8">
        <v>0.0</v>
      </c>
      <c r="F52" s="6">
        <v>0.0</v>
      </c>
      <c r="G52" s="6">
        <f t="shared" si="1"/>
        <v>0</v>
      </c>
      <c r="H52" s="9">
        <f>VLOOKUP(D52,'EDI Catalogue Prices'!$D:$E,2,FALSE)</f>
        <v>4.25</v>
      </c>
      <c r="I52" s="10">
        <f t="shared" si="2"/>
        <v>0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2.75" customHeight="1">
      <c r="A53" s="7" t="s">
        <v>150</v>
      </c>
      <c r="B53" s="7" t="s">
        <v>151</v>
      </c>
      <c r="C53" s="7" t="s">
        <v>15</v>
      </c>
      <c r="D53" s="7" t="s">
        <v>152</v>
      </c>
      <c r="E53" s="8">
        <v>0.0</v>
      </c>
      <c r="F53" s="6">
        <v>0.0</v>
      </c>
      <c r="G53" s="6">
        <f t="shared" si="1"/>
        <v>0</v>
      </c>
      <c r="H53" s="9">
        <f>VLOOKUP(D53,'EDI Catalogue Prices'!$D:$E,2,FALSE)</f>
        <v>4.25</v>
      </c>
      <c r="I53" s="10">
        <f t="shared" si="2"/>
        <v>0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2.75" customHeight="1">
      <c r="A54" s="7" t="s">
        <v>153</v>
      </c>
      <c r="B54" s="7" t="s">
        <v>154</v>
      </c>
      <c r="C54" s="7" t="s">
        <v>15</v>
      </c>
      <c r="D54" s="7" t="s">
        <v>155</v>
      </c>
      <c r="E54" s="8">
        <v>1.0</v>
      </c>
      <c r="F54" s="6">
        <v>0.0</v>
      </c>
      <c r="G54" s="6">
        <f t="shared" si="1"/>
        <v>1</v>
      </c>
      <c r="H54" s="9">
        <f>VLOOKUP(D54,'EDI Catalogue Prices'!$D:$E,2,FALSE)</f>
        <v>4.25</v>
      </c>
      <c r="I54" s="10">
        <f t="shared" si="2"/>
        <v>4.25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2.75" customHeight="1">
      <c r="A55" s="7" t="s">
        <v>156</v>
      </c>
      <c r="B55" s="7" t="s">
        <v>157</v>
      </c>
      <c r="C55" s="7" t="s">
        <v>15</v>
      </c>
      <c r="D55" s="7" t="s">
        <v>158</v>
      </c>
      <c r="E55" s="8">
        <v>0.0</v>
      </c>
      <c r="F55" s="6">
        <v>0.0</v>
      </c>
      <c r="G55" s="6">
        <f t="shared" si="1"/>
        <v>0</v>
      </c>
      <c r="H55" s="9">
        <f>VLOOKUP(D55,'EDI Catalogue Prices'!$D:$E,2,FALSE)</f>
        <v>6</v>
      </c>
      <c r="I55" s="10">
        <f t="shared" si="2"/>
        <v>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2.75" customHeight="1">
      <c r="A56" s="7" t="s">
        <v>159</v>
      </c>
      <c r="B56" s="7" t="s">
        <v>160</v>
      </c>
      <c r="C56" s="7" t="s">
        <v>15</v>
      </c>
      <c r="D56" s="7" t="s">
        <v>161</v>
      </c>
      <c r="E56" s="8">
        <v>6.0</v>
      </c>
      <c r="F56" s="6">
        <v>0.0</v>
      </c>
      <c r="G56" s="6">
        <f t="shared" si="1"/>
        <v>6</v>
      </c>
      <c r="H56" s="9">
        <f>VLOOKUP(D56,'EDI Catalogue Prices'!$D:$E,2,FALSE)</f>
        <v>4.25</v>
      </c>
      <c r="I56" s="10">
        <f t="shared" si="2"/>
        <v>25.5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2.75" customHeight="1">
      <c r="A57" s="7" t="s">
        <v>162</v>
      </c>
      <c r="B57" s="7" t="s">
        <v>163</v>
      </c>
      <c r="C57" s="7" t="s">
        <v>130</v>
      </c>
      <c r="D57" s="7" t="s">
        <v>164</v>
      </c>
      <c r="E57" s="8">
        <v>1.0</v>
      </c>
      <c r="F57" s="6">
        <v>0.0</v>
      </c>
      <c r="G57" s="6">
        <f t="shared" si="1"/>
        <v>1</v>
      </c>
      <c r="H57" s="9">
        <f>VLOOKUP(D57,'EDI Catalogue Prices'!$D:$E,2,FALSE)</f>
        <v>4.25</v>
      </c>
      <c r="I57" s="10">
        <f t="shared" si="2"/>
        <v>4.25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2.75" customHeight="1">
      <c r="A58" s="7" t="s">
        <v>165</v>
      </c>
      <c r="B58" s="7" t="s">
        <v>166</v>
      </c>
      <c r="C58" s="7" t="s">
        <v>15</v>
      </c>
      <c r="D58" s="7" t="s">
        <v>167</v>
      </c>
      <c r="E58" s="8">
        <v>0.0</v>
      </c>
      <c r="F58" s="6">
        <v>0.0</v>
      </c>
      <c r="G58" s="6">
        <f t="shared" si="1"/>
        <v>0</v>
      </c>
      <c r="H58" s="9">
        <f>VLOOKUP(D58,'EDI Catalogue Prices'!$D:$E,2,FALSE)</f>
        <v>4.25</v>
      </c>
      <c r="I58" s="10">
        <f t="shared" si="2"/>
        <v>0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2.75" customHeight="1">
      <c r="A59" s="7" t="s">
        <v>168</v>
      </c>
      <c r="B59" s="7" t="s">
        <v>169</v>
      </c>
      <c r="C59" s="7" t="s">
        <v>15</v>
      </c>
      <c r="D59" s="7" t="s">
        <v>170</v>
      </c>
      <c r="E59" s="8">
        <v>0.0</v>
      </c>
      <c r="F59" s="6">
        <v>0.0</v>
      </c>
      <c r="G59" s="6">
        <f t="shared" si="1"/>
        <v>0</v>
      </c>
      <c r="H59" s="9">
        <f>VLOOKUP(D59,'EDI Catalogue Prices'!$D:$E,2,FALSE)</f>
        <v>6</v>
      </c>
      <c r="I59" s="10">
        <f t="shared" si="2"/>
        <v>0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2.75" customHeight="1">
      <c r="A60" s="7" t="s">
        <v>171</v>
      </c>
      <c r="B60" s="7" t="s">
        <v>172</v>
      </c>
      <c r="C60" s="7" t="s">
        <v>130</v>
      </c>
      <c r="D60" s="7" t="s">
        <v>173</v>
      </c>
      <c r="E60" s="8">
        <v>0.0</v>
      </c>
      <c r="F60" s="6">
        <v>0.0</v>
      </c>
      <c r="G60" s="6">
        <f t="shared" si="1"/>
        <v>0</v>
      </c>
      <c r="H60" s="9">
        <f>VLOOKUP(D60,'EDI Catalogue Prices'!$D:$E,2,FALSE)</f>
        <v>4.25</v>
      </c>
      <c r="I60" s="10">
        <f t="shared" si="2"/>
        <v>0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2.75" customHeight="1">
      <c r="A61" s="7" t="s">
        <v>174</v>
      </c>
      <c r="B61" s="7" t="s">
        <v>175</v>
      </c>
      <c r="C61" s="7" t="s">
        <v>15</v>
      </c>
      <c r="D61" s="7" t="s">
        <v>176</v>
      </c>
      <c r="E61" s="8">
        <v>4.0</v>
      </c>
      <c r="F61" s="6">
        <v>0.0</v>
      </c>
      <c r="G61" s="6">
        <f t="shared" si="1"/>
        <v>4</v>
      </c>
      <c r="H61" s="9">
        <f>VLOOKUP(D61,'EDI Catalogue Prices'!$D:$E,2,FALSE)</f>
        <v>4.25</v>
      </c>
      <c r="I61" s="10">
        <f t="shared" si="2"/>
        <v>17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2.75" customHeight="1">
      <c r="A62" s="7" t="s">
        <v>177</v>
      </c>
      <c r="B62" s="7" t="s">
        <v>178</v>
      </c>
      <c r="C62" s="7" t="s">
        <v>15</v>
      </c>
      <c r="D62" s="7" t="s">
        <v>179</v>
      </c>
      <c r="E62" s="8">
        <v>5.0</v>
      </c>
      <c r="F62" s="6">
        <v>0.0</v>
      </c>
      <c r="G62" s="6">
        <f t="shared" si="1"/>
        <v>5</v>
      </c>
      <c r="H62" s="9">
        <f>VLOOKUP(D62,'EDI Catalogue Prices'!$D:$E,2,FALSE)</f>
        <v>4.25</v>
      </c>
      <c r="I62" s="10">
        <f t="shared" si="2"/>
        <v>21.25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2.75" customHeight="1">
      <c r="A63" s="7" t="s">
        <v>180</v>
      </c>
      <c r="B63" s="7" t="s">
        <v>181</v>
      </c>
      <c r="C63" s="7" t="s">
        <v>15</v>
      </c>
      <c r="D63" s="7" t="s">
        <v>182</v>
      </c>
      <c r="E63" s="8">
        <v>0.0</v>
      </c>
      <c r="F63" s="6">
        <v>0.0</v>
      </c>
      <c r="G63" s="6">
        <f t="shared" si="1"/>
        <v>0</v>
      </c>
      <c r="H63" s="9">
        <f>VLOOKUP(D63,'EDI Catalogue Prices'!$D:$E,2,FALSE)</f>
        <v>4.25</v>
      </c>
      <c r="I63" s="10">
        <f t="shared" si="2"/>
        <v>0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2.75" customHeight="1">
      <c r="A64" s="7" t="s">
        <v>183</v>
      </c>
      <c r="B64" s="7" t="s">
        <v>184</v>
      </c>
      <c r="C64" s="7" t="s">
        <v>185</v>
      </c>
      <c r="D64" s="7" t="s">
        <v>186</v>
      </c>
      <c r="E64" s="8">
        <v>0.0</v>
      </c>
      <c r="F64" s="6">
        <v>0.0</v>
      </c>
      <c r="G64" s="6">
        <f t="shared" si="1"/>
        <v>0</v>
      </c>
      <c r="H64" s="9">
        <f>VLOOKUP(D64,'EDI Catalogue Prices'!$D:$E,2,FALSE)</f>
        <v>4.25</v>
      </c>
      <c r="I64" s="10">
        <f t="shared" si="2"/>
        <v>0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2.75" customHeight="1">
      <c r="A65" s="7" t="s">
        <v>187</v>
      </c>
      <c r="B65" s="7" t="s">
        <v>188</v>
      </c>
      <c r="C65" s="7" t="s">
        <v>185</v>
      </c>
      <c r="D65" s="7" t="s">
        <v>189</v>
      </c>
      <c r="E65" s="8">
        <v>0.0</v>
      </c>
      <c r="F65" s="6">
        <v>0.0</v>
      </c>
      <c r="G65" s="6">
        <f t="shared" si="1"/>
        <v>0</v>
      </c>
      <c r="H65" s="9">
        <f>VLOOKUP(D65,'EDI Catalogue Prices'!$D:$E,2,FALSE)</f>
        <v>4.25</v>
      </c>
      <c r="I65" s="10">
        <f t="shared" si="2"/>
        <v>0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2.75" customHeight="1">
      <c r="A66" s="7" t="s">
        <v>190</v>
      </c>
      <c r="B66" s="7" t="s">
        <v>191</v>
      </c>
      <c r="C66" s="7" t="s">
        <v>185</v>
      </c>
      <c r="D66" s="7" t="s">
        <v>192</v>
      </c>
      <c r="E66" s="8">
        <v>0.0</v>
      </c>
      <c r="F66" s="6">
        <v>0.0</v>
      </c>
      <c r="G66" s="6">
        <f t="shared" si="1"/>
        <v>0</v>
      </c>
      <c r="H66" s="9">
        <f>VLOOKUP(D66,'EDI Catalogue Prices'!$D:$E,2,FALSE)</f>
        <v>4.25</v>
      </c>
      <c r="I66" s="10">
        <f t="shared" si="2"/>
        <v>0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2.75" customHeight="1">
      <c r="A67" s="7" t="s">
        <v>193</v>
      </c>
      <c r="B67" s="7" t="s">
        <v>194</v>
      </c>
      <c r="C67" s="7" t="s">
        <v>185</v>
      </c>
      <c r="D67" s="7" t="s">
        <v>195</v>
      </c>
      <c r="E67" s="8">
        <v>5.0</v>
      </c>
      <c r="F67" s="6">
        <v>-1.0</v>
      </c>
      <c r="G67" s="6">
        <f t="shared" si="1"/>
        <v>4</v>
      </c>
      <c r="H67" s="9">
        <f>VLOOKUP(D67,'EDI Catalogue Prices'!$D:$E,2,FALSE)</f>
        <v>4.25</v>
      </c>
      <c r="I67" s="10">
        <f t="shared" si="2"/>
        <v>17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2.75" customHeight="1">
      <c r="A68" s="7" t="s">
        <v>196</v>
      </c>
      <c r="B68" s="7" t="s">
        <v>197</v>
      </c>
      <c r="C68" s="7" t="s">
        <v>185</v>
      </c>
      <c r="D68" s="7" t="s">
        <v>198</v>
      </c>
      <c r="E68" s="8">
        <v>1.0</v>
      </c>
      <c r="F68" s="6">
        <v>-1.0</v>
      </c>
      <c r="G68" s="6">
        <f t="shared" si="1"/>
        <v>0</v>
      </c>
      <c r="H68" s="9">
        <f>VLOOKUP(D68,'EDI Catalogue Prices'!$D:$E,2,FALSE)</f>
        <v>4.25</v>
      </c>
      <c r="I68" s="10">
        <f t="shared" si="2"/>
        <v>0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2.75" customHeight="1">
      <c r="A69" s="7" t="s">
        <v>199</v>
      </c>
      <c r="B69" s="7" t="s">
        <v>200</v>
      </c>
      <c r="C69" s="7" t="s">
        <v>185</v>
      </c>
      <c r="D69" s="7" t="s">
        <v>201</v>
      </c>
      <c r="E69" s="8">
        <v>15.0</v>
      </c>
      <c r="F69" s="6">
        <v>0.0</v>
      </c>
      <c r="G69" s="6">
        <f t="shared" si="1"/>
        <v>15</v>
      </c>
      <c r="H69" s="9">
        <f>VLOOKUP(D69,'EDI Catalogue Prices'!$D:$E,2,FALSE)</f>
        <v>4.25</v>
      </c>
      <c r="I69" s="10">
        <f t="shared" si="2"/>
        <v>63.75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2.75" customHeight="1">
      <c r="A70" s="7" t="s">
        <v>202</v>
      </c>
      <c r="B70" s="7" t="s">
        <v>203</v>
      </c>
      <c r="C70" s="7" t="s">
        <v>185</v>
      </c>
      <c r="D70" s="7" t="s">
        <v>204</v>
      </c>
      <c r="E70" s="8">
        <v>0.0</v>
      </c>
      <c r="F70" s="6">
        <v>-26.0</v>
      </c>
      <c r="G70" s="6">
        <f t="shared" si="1"/>
        <v>-26</v>
      </c>
      <c r="H70" s="9">
        <f>VLOOKUP(D70,'EDI Catalogue Prices'!$D:$E,2,FALSE)</f>
        <v>4.25</v>
      </c>
      <c r="I70" s="10">
        <f t="shared" si="2"/>
        <v>-110.5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2.75" customHeight="1">
      <c r="A71" s="7" t="s">
        <v>205</v>
      </c>
      <c r="B71" s="7" t="s">
        <v>206</v>
      </c>
      <c r="C71" s="7" t="s">
        <v>207</v>
      </c>
      <c r="D71" s="7" t="s">
        <v>208</v>
      </c>
      <c r="E71" s="8">
        <v>10.0</v>
      </c>
      <c r="F71" s="6">
        <v>-3.0</v>
      </c>
      <c r="G71" s="6">
        <f t="shared" si="1"/>
        <v>7</v>
      </c>
      <c r="H71" s="9">
        <f>VLOOKUP(D71,'EDI Catalogue Prices'!$D:$E,2,FALSE)</f>
        <v>4.25</v>
      </c>
      <c r="I71" s="10">
        <f t="shared" si="2"/>
        <v>29.75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2.75" customHeight="1">
      <c r="A72" s="7" t="s">
        <v>209</v>
      </c>
      <c r="B72" s="7" t="s">
        <v>210</v>
      </c>
      <c r="C72" s="7" t="s">
        <v>211</v>
      </c>
      <c r="D72" s="7" t="s">
        <v>212</v>
      </c>
      <c r="E72" s="8">
        <v>0.0</v>
      </c>
      <c r="F72" s="6">
        <v>-3.0</v>
      </c>
      <c r="G72" s="6">
        <f t="shared" si="1"/>
        <v>-3</v>
      </c>
      <c r="H72" s="9">
        <f>VLOOKUP(D72,'EDI Catalogue Prices'!$D:$E,2,FALSE)</f>
        <v>4.25</v>
      </c>
      <c r="I72" s="10">
        <f t="shared" si="2"/>
        <v>-12.75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2.75" customHeight="1">
      <c r="A73" s="7" t="s">
        <v>213</v>
      </c>
      <c r="B73" s="7" t="s">
        <v>214</v>
      </c>
      <c r="C73" s="7" t="s">
        <v>215</v>
      </c>
      <c r="D73" s="7" t="s">
        <v>216</v>
      </c>
      <c r="E73" s="8">
        <v>2.0</v>
      </c>
      <c r="F73" s="6">
        <v>0.0</v>
      </c>
      <c r="G73" s="6">
        <f t="shared" si="1"/>
        <v>2</v>
      </c>
      <c r="H73" s="9">
        <f>VLOOKUP(D73,'EDI Catalogue Prices'!$D:$E,2,FALSE)</f>
        <v>4.25</v>
      </c>
      <c r="I73" s="10">
        <f t="shared" si="2"/>
        <v>8.5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2.75" customHeight="1">
      <c r="A74" s="7" t="s">
        <v>217</v>
      </c>
      <c r="B74" s="7" t="s">
        <v>218</v>
      </c>
      <c r="C74" s="7" t="s">
        <v>215</v>
      </c>
      <c r="D74" s="7" t="s">
        <v>219</v>
      </c>
      <c r="E74" s="8">
        <v>4.0</v>
      </c>
      <c r="F74" s="6">
        <v>0.0</v>
      </c>
      <c r="G74" s="6">
        <f t="shared" si="1"/>
        <v>4</v>
      </c>
      <c r="H74" s="9">
        <f>VLOOKUP(D74,'EDI Catalogue Prices'!$D:$E,2,FALSE)</f>
        <v>4.25</v>
      </c>
      <c r="I74" s="10">
        <f t="shared" si="2"/>
        <v>17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2.75" customHeight="1">
      <c r="A75" s="7" t="s">
        <v>220</v>
      </c>
      <c r="B75" s="7" t="s">
        <v>221</v>
      </c>
      <c r="C75" s="7">
        <v>201609.0</v>
      </c>
      <c r="D75" s="7" t="s">
        <v>222</v>
      </c>
      <c r="E75" s="8">
        <v>63.0</v>
      </c>
      <c r="F75" s="6">
        <v>0.0</v>
      </c>
      <c r="G75" s="6">
        <f t="shared" si="1"/>
        <v>63</v>
      </c>
      <c r="H75" s="9">
        <f>VLOOKUP(D75,'EDI Catalogue Prices'!$D:$E,2,FALSE)</f>
        <v>4.25</v>
      </c>
      <c r="I75" s="10">
        <f t="shared" si="2"/>
        <v>267.75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2.75" customHeight="1">
      <c r="A76" s="7" t="s">
        <v>223</v>
      </c>
      <c r="B76" s="7" t="s">
        <v>224</v>
      </c>
      <c r="C76" s="7">
        <v>201609.0</v>
      </c>
      <c r="D76" s="7" t="s">
        <v>225</v>
      </c>
      <c r="E76" s="8">
        <v>63.0</v>
      </c>
      <c r="F76" s="6">
        <v>0.0</v>
      </c>
      <c r="G76" s="6">
        <f t="shared" si="1"/>
        <v>63</v>
      </c>
      <c r="H76" s="9">
        <f>VLOOKUP(D76,'EDI Catalogue Prices'!$D:$E,2,FALSE)</f>
        <v>4.25</v>
      </c>
      <c r="I76" s="10">
        <f t="shared" si="2"/>
        <v>267.75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2.75" customHeight="1">
      <c r="A77" s="7" t="s">
        <v>226</v>
      </c>
      <c r="B77" s="7" t="s">
        <v>227</v>
      </c>
      <c r="C77" s="7" t="s">
        <v>15</v>
      </c>
      <c r="D77" s="7" t="s">
        <v>228</v>
      </c>
      <c r="E77" s="8">
        <v>0.0</v>
      </c>
      <c r="F77" s="6">
        <v>0.0</v>
      </c>
      <c r="G77" s="6">
        <f t="shared" si="1"/>
        <v>0</v>
      </c>
      <c r="H77" s="9">
        <f>VLOOKUP(D77,'EDI Catalogue Prices'!$D:$E,2,FALSE)</f>
        <v>6</v>
      </c>
      <c r="I77" s="10">
        <f t="shared" si="2"/>
        <v>0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2.75" customHeight="1">
      <c r="A78" s="7" t="s">
        <v>229</v>
      </c>
      <c r="B78" s="7" t="s">
        <v>230</v>
      </c>
      <c r="C78" s="7" t="s">
        <v>15</v>
      </c>
      <c r="D78" s="7" t="s">
        <v>231</v>
      </c>
      <c r="E78" s="8">
        <v>0.0</v>
      </c>
      <c r="F78" s="6">
        <v>0.0</v>
      </c>
      <c r="G78" s="6">
        <f t="shared" si="1"/>
        <v>0</v>
      </c>
      <c r="H78" s="9">
        <f>VLOOKUP(D78,'EDI Catalogue Prices'!$D:$E,2,FALSE)</f>
        <v>6</v>
      </c>
      <c r="I78" s="10">
        <f t="shared" si="2"/>
        <v>0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2.75" customHeight="1">
      <c r="A79" s="7" t="s">
        <v>232</v>
      </c>
      <c r="B79" s="7" t="s">
        <v>233</v>
      </c>
      <c r="C79" s="7" t="s">
        <v>15</v>
      </c>
      <c r="D79" s="7" t="s">
        <v>234</v>
      </c>
      <c r="E79" s="8">
        <v>0.0</v>
      </c>
      <c r="F79" s="6">
        <v>0.0</v>
      </c>
      <c r="G79" s="6">
        <f t="shared" si="1"/>
        <v>0</v>
      </c>
      <c r="H79" s="9">
        <f>VLOOKUP(D79,'EDI Catalogue Prices'!$D:$E,2,FALSE)</f>
        <v>6</v>
      </c>
      <c r="I79" s="10">
        <f t="shared" si="2"/>
        <v>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2.75" customHeight="1">
      <c r="A80" s="7" t="s">
        <v>235</v>
      </c>
      <c r="B80" s="7" t="s">
        <v>236</v>
      </c>
      <c r="C80" s="7" t="s">
        <v>185</v>
      </c>
      <c r="D80" s="7" t="s">
        <v>237</v>
      </c>
      <c r="E80" s="8">
        <v>0.0</v>
      </c>
      <c r="F80" s="6">
        <v>0.0</v>
      </c>
      <c r="G80" s="6">
        <f t="shared" si="1"/>
        <v>0</v>
      </c>
      <c r="H80" s="9">
        <f>VLOOKUP(D80,'EDI Catalogue Prices'!$D:$E,2,FALSE)</f>
        <v>6</v>
      </c>
      <c r="I80" s="10">
        <f t="shared" si="2"/>
        <v>0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2.75" customHeight="1">
      <c r="A81" s="7" t="s">
        <v>238</v>
      </c>
      <c r="B81" s="7" t="s">
        <v>239</v>
      </c>
      <c r="C81" s="7" t="s">
        <v>185</v>
      </c>
      <c r="D81" s="7" t="s">
        <v>240</v>
      </c>
      <c r="E81" s="8">
        <v>0.0</v>
      </c>
      <c r="F81" s="6">
        <v>0.0</v>
      </c>
      <c r="G81" s="6">
        <f t="shared" si="1"/>
        <v>0</v>
      </c>
      <c r="H81" s="9">
        <f>VLOOKUP(D81,'EDI Catalogue Prices'!$D:$E,2,FALSE)</f>
        <v>6</v>
      </c>
      <c r="I81" s="10">
        <f t="shared" si="2"/>
        <v>0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2.75" customHeight="1">
      <c r="A82" s="7" t="s">
        <v>241</v>
      </c>
      <c r="B82" s="7" t="s">
        <v>221</v>
      </c>
      <c r="C82" s="7">
        <v>201609.0</v>
      </c>
      <c r="D82" s="7" t="s">
        <v>242</v>
      </c>
      <c r="E82" s="8">
        <v>27.0</v>
      </c>
      <c r="F82" s="6">
        <v>0.0</v>
      </c>
      <c r="G82" s="6">
        <f t="shared" si="1"/>
        <v>27</v>
      </c>
      <c r="H82" s="9">
        <f>VLOOKUP(D82,'EDI Catalogue Prices'!$D:$E,2,FALSE)</f>
        <v>6</v>
      </c>
      <c r="I82" s="10">
        <f t="shared" si="2"/>
        <v>162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2.75" customHeight="1">
      <c r="A83" s="7" t="s">
        <v>243</v>
      </c>
      <c r="B83" s="7" t="s">
        <v>224</v>
      </c>
      <c r="C83" s="7">
        <v>201609.0</v>
      </c>
      <c r="D83" s="7" t="s">
        <v>244</v>
      </c>
      <c r="E83" s="8">
        <v>11.0</v>
      </c>
      <c r="F83" s="6">
        <v>0.0</v>
      </c>
      <c r="G83" s="6">
        <f t="shared" si="1"/>
        <v>11</v>
      </c>
      <c r="H83" s="9">
        <f>VLOOKUP(D83,'EDI Catalogue Prices'!$D:$E,2,FALSE)</f>
        <v>6</v>
      </c>
      <c r="I83" s="10">
        <f t="shared" si="2"/>
        <v>66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2.75" customHeight="1">
      <c r="A84" s="7"/>
      <c r="B84" s="7"/>
      <c r="C84" s="11"/>
      <c r="D84" s="7"/>
      <c r="E84" s="8"/>
      <c r="F84" s="6"/>
      <c r="G84" s="6"/>
      <c r="H84" s="12"/>
      <c r="I84" s="1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4.25" customHeight="1">
      <c r="A85" s="13" t="s">
        <v>245</v>
      </c>
      <c r="B85" s="14"/>
      <c r="C85" s="15"/>
      <c r="D85" s="15"/>
      <c r="E85" s="16">
        <f t="shared" ref="E85:G85" si="3">SUM(E8:E84)</f>
        <v>231</v>
      </c>
      <c r="F85" s="15">
        <f t="shared" si="3"/>
        <v>-35</v>
      </c>
      <c r="G85" s="15">
        <f t="shared" si="3"/>
        <v>196</v>
      </c>
      <c r="H85" s="17"/>
      <c r="I85" s="18">
        <f>SUM(I8:I84)</f>
        <v>899.5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2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2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2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2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2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2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2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2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2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2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2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2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2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2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2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2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2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2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2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2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2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2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2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2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2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2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2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2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2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2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2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2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2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2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2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2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2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2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2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2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2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2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2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2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2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2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2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2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2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2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2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2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2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2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2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2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2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2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2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2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2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2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2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2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2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2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2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2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2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2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2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2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2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2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2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2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2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2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2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2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2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2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2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2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2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2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2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2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2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2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2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2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2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2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2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2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2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2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2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2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2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2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2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2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2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2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2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2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2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2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2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2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2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2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2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2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2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2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2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2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2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2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2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2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2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2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2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2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2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2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2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2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2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2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2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2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2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2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2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2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2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2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2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2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2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2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2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2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2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2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2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2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2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2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2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2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2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2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2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2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2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2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2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2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2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2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2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2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2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2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2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2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2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2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2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2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2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2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2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2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2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2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2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2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2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2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2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2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2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2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2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2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2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2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2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2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2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2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2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2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2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2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2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2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2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2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2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2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2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2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2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2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2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2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2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2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2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2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2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2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2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2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2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2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2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2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2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2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2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2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2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2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2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2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2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2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2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2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2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2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2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2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2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2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2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2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2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2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2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2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2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2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2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2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2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2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2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2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2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2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2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2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2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2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2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2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2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2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2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2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2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2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2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2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2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2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2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2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2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2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2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2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2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2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2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2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2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2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2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2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2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2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2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2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2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2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2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2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2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2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2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2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2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2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2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2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2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2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2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2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2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2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2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2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2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2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2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2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2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2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2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2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2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2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2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2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2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2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2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2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2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2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2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2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2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2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2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2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2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2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2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2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2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2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2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2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2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2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2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2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2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2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2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2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2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2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2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2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2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2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2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2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2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2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2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2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2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2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2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2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2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2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2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2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2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2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2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2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2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2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2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2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2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2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2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2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2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2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2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2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2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2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2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2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2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2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2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2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2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2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2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2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2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2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2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2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2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2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2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2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2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2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2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2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2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2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2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2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2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2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2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2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2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2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2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2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2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2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2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2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2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2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2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2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2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2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2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2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2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2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2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2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2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2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2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2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2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2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2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2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2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2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2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2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2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2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2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2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2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2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2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2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2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2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2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2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2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2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2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2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2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2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2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2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2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2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2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2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2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2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2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2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2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2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2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2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2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2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2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2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2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2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2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2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2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2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2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2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2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2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2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2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2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2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2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2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2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2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2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2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2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2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2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2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2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2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2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2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2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2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2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2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2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2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2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2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2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2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2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2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2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2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2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2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2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2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2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2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2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2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2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2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2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2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2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2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2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2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2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2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2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2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2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2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2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2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2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2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2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2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2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2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2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2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2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2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2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2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2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2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2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2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2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2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2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2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2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2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2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2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2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2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2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2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2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2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2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2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2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2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2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2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2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2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2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2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2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2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2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2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2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2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2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2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2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2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2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2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2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2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2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2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2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2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2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2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2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2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2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2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2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2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2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2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2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2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2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2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2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2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2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2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2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2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2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2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2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2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2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2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2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2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2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2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2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2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2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2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2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2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2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2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2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2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2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2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2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2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2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2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2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2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2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2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2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2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2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2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2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2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2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2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2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2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2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2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2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2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2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2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2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2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2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2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2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2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2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2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2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2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2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2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2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2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2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2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2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2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2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2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2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2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2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2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2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2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2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2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2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2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2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2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2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2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2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2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2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2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2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2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2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2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2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2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2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2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2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2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2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2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2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2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2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2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2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2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2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2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2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2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2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2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2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2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2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2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2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2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2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2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2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2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2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2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2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2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2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2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2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2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2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2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2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2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2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2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2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2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2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2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2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2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2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2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2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2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2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2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2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2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2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2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2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2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2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2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2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2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2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2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2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2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2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2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2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2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2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2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2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2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2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2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2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2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2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2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2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2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2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2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2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2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2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2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2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2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2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2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2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2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2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2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2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2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2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2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2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2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2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2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2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2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4">
    <mergeCell ref="A2:I2"/>
    <mergeCell ref="A3:I3"/>
    <mergeCell ref="A1:I1"/>
    <mergeCell ref="A85:B8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1" width="9.75"/>
    <col customWidth="1" min="2" max="2" width="39.13"/>
    <col customWidth="1" min="3" max="3" width="4.75"/>
    <col customWidth="1" min="4" max="4" width="9.63"/>
    <col customWidth="1" min="5" max="15" width="7.88"/>
    <col customWidth="1" min="16" max="26" width="7.63"/>
  </cols>
  <sheetData>
    <row r="1" ht="21.0" customHeight="1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14.25" customHeight="1">
      <c r="A2" s="20" t="s">
        <v>13</v>
      </c>
      <c r="B2" s="20" t="s">
        <v>14</v>
      </c>
      <c r="C2" s="21" t="s">
        <v>15</v>
      </c>
      <c r="D2" s="20" t="s">
        <v>16</v>
      </c>
      <c r="E2" s="22">
        <v>4.25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ht="14.25" customHeight="1">
      <c r="A3" s="20" t="s">
        <v>17</v>
      </c>
      <c r="B3" s="20" t="s">
        <v>18</v>
      </c>
      <c r="C3" s="21" t="s">
        <v>15</v>
      </c>
      <c r="D3" s="20" t="s">
        <v>19</v>
      </c>
      <c r="E3" s="22">
        <v>4.25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ht="14.25" customHeight="1">
      <c r="A4" s="20" t="s">
        <v>20</v>
      </c>
      <c r="B4" s="20" t="s">
        <v>21</v>
      </c>
      <c r="C4" s="21" t="s">
        <v>15</v>
      </c>
      <c r="D4" s="20" t="s">
        <v>22</v>
      </c>
      <c r="E4" s="22">
        <v>4.25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ht="14.25" customHeight="1">
      <c r="A5" s="20" t="s">
        <v>23</v>
      </c>
      <c r="B5" s="20" t="s">
        <v>24</v>
      </c>
      <c r="C5" s="21" t="s">
        <v>15</v>
      </c>
      <c r="D5" s="20" t="s">
        <v>25</v>
      </c>
      <c r="E5" s="22">
        <v>4.25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ht="14.25" customHeight="1">
      <c r="A6" s="20" t="s">
        <v>26</v>
      </c>
      <c r="B6" s="20" t="s">
        <v>27</v>
      </c>
      <c r="C6" s="21" t="s">
        <v>15</v>
      </c>
      <c r="D6" s="20" t="s">
        <v>28</v>
      </c>
      <c r="E6" s="22">
        <v>4.25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ht="14.25" customHeight="1">
      <c r="A7" s="20" t="s">
        <v>29</v>
      </c>
      <c r="B7" s="20" t="s">
        <v>30</v>
      </c>
      <c r="C7" s="21" t="s">
        <v>15</v>
      </c>
      <c r="D7" s="20" t="s">
        <v>31</v>
      </c>
      <c r="E7" s="22">
        <v>4.25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ht="14.25" customHeight="1">
      <c r="A8" s="20" t="s">
        <v>32</v>
      </c>
      <c r="B8" s="20" t="s">
        <v>33</v>
      </c>
      <c r="C8" s="21" t="s">
        <v>15</v>
      </c>
      <c r="D8" s="20" t="s">
        <v>34</v>
      </c>
      <c r="E8" s="22">
        <v>4.25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ht="14.25" customHeight="1">
      <c r="A9" s="20" t="s">
        <v>35</v>
      </c>
      <c r="B9" s="20" t="s">
        <v>36</v>
      </c>
      <c r="C9" s="21" t="s">
        <v>15</v>
      </c>
      <c r="D9" s="20" t="s">
        <v>37</v>
      </c>
      <c r="E9" s="22">
        <v>4.25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ht="14.25" customHeight="1">
      <c r="A10" s="20" t="s">
        <v>38</v>
      </c>
      <c r="B10" s="20" t="s">
        <v>39</v>
      </c>
      <c r="C10" s="21" t="s">
        <v>15</v>
      </c>
      <c r="D10" s="20" t="s">
        <v>40</v>
      </c>
      <c r="E10" s="22">
        <v>4.25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ht="14.25" customHeight="1">
      <c r="A11" s="20" t="s">
        <v>41</v>
      </c>
      <c r="B11" s="20" t="s">
        <v>42</v>
      </c>
      <c r="C11" s="21" t="s">
        <v>15</v>
      </c>
      <c r="D11" s="20" t="s">
        <v>43</v>
      </c>
      <c r="E11" s="22">
        <v>4.25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ht="14.25" customHeight="1">
      <c r="A12" s="20" t="s">
        <v>44</v>
      </c>
      <c r="B12" s="20" t="s">
        <v>45</v>
      </c>
      <c r="C12" s="21" t="s">
        <v>15</v>
      </c>
      <c r="D12" s="20" t="s">
        <v>46</v>
      </c>
      <c r="E12" s="22">
        <v>4.25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ht="14.25" customHeight="1">
      <c r="A13" s="20" t="s">
        <v>47</v>
      </c>
      <c r="B13" s="20" t="s">
        <v>48</v>
      </c>
      <c r="C13" s="21" t="s">
        <v>15</v>
      </c>
      <c r="D13" s="20" t="s">
        <v>49</v>
      </c>
      <c r="E13" s="22">
        <v>4.25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ht="14.25" customHeight="1">
      <c r="A14" s="20" t="s">
        <v>50</v>
      </c>
      <c r="B14" s="20" t="s">
        <v>51</v>
      </c>
      <c r="C14" s="21" t="s">
        <v>15</v>
      </c>
      <c r="D14" s="20" t="s">
        <v>52</v>
      </c>
      <c r="E14" s="22">
        <v>4.25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ht="14.25" customHeight="1">
      <c r="A15" s="20" t="s">
        <v>53</v>
      </c>
      <c r="B15" s="20" t="s">
        <v>54</v>
      </c>
      <c r="C15" s="21" t="s">
        <v>15</v>
      </c>
      <c r="D15" s="20" t="s">
        <v>55</v>
      </c>
      <c r="E15" s="22">
        <v>4.25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ht="14.25" customHeight="1">
      <c r="A16" s="20" t="s">
        <v>56</v>
      </c>
      <c r="B16" s="20" t="s">
        <v>57</v>
      </c>
      <c r="C16" s="21" t="s">
        <v>15</v>
      </c>
      <c r="D16" s="20" t="s">
        <v>58</v>
      </c>
      <c r="E16" s="22">
        <v>4.25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ht="14.25" customHeight="1">
      <c r="A17" s="20" t="s">
        <v>59</v>
      </c>
      <c r="B17" s="20" t="s">
        <v>60</v>
      </c>
      <c r="C17" s="21" t="s">
        <v>15</v>
      </c>
      <c r="D17" s="20" t="s">
        <v>61</v>
      </c>
      <c r="E17" s="22">
        <v>4.25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ht="14.25" customHeight="1">
      <c r="A18" s="20" t="s">
        <v>62</v>
      </c>
      <c r="B18" s="20" t="s">
        <v>63</v>
      </c>
      <c r="C18" s="21" t="s">
        <v>15</v>
      </c>
      <c r="D18" s="20" t="s">
        <v>64</v>
      </c>
      <c r="E18" s="22">
        <v>4.25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ht="14.25" customHeight="1">
      <c r="A19" s="20" t="s">
        <v>65</v>
      </c>
      <c r="B19" s="20" t="s">
        <v>66</v>
      </c>
      <c r="C19" s="21" t="s">
        <v>15</v>
      </c>
      <c r="D19" s="20" t="s">
        <v>67</v>
      </c>
      <c r="E19" s="22">
        <v>4.25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ht="14.25" customHeight="1">
      <c r="A20" s="20" t="s">
        <v>68</v>
      </c>
      <c r="B20" s="20" t="s">
        <v>69</v>
      </c>
      <c r="C20" s="21" t="s">
        <v>15</v>
      </c>
      <c r="D20" s="20" t="s">
        <v>70</v>
      </c>
      <c r="E20" s="22">
        <v>4.25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ht="14.25" customHeight="1">
      <c r="A21" s="20" t="s">
        <v>71</v>
      </c>
      <c r="B21" s="20" t="s">
        <v>72</v>
      </c>
      <c r="C21" s="21" t="s">
        <v>15</v>
      </c>
      <c r="D21" s="20" t="s">
        <v>73</v>
      </c>
      <c r="E21" s="22">
        <v>4.25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ht="14.25" customHeight="1">
      <c r="A22" s="20" t="s">
        <v>74</v>
      </c>
      <c r="B22" s="20" t="s">
        <v>75</v>
      </c>
      <c r="C22" s="21" t="s">
        <v>15</v>
      </c>
      <c r="D22" s="20" t="s">
        <v>76</v>
      </c>
      <c r="E22" s="22">
        <v>4.25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14.25" customHeight="1">
      <c r="A23" s="20" t="s">
        <v>77</v>
      </c>
      <c r="B23" s="20" t="s">
        <v>78</v>
      </c>
      <c r="C23" s="21" t="s">
        <v>15</v>
      </c>
      <c r="D23" s="20" t="s">
        <v>79</v>
      </c>
      <c r="E23" s="22">
        <v>4.25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ht="14.25" customHeight="1">
      <c r="A24" s="20" t="s">
        <v>80</v>
      </c>
      <c r="B24" s="20" t="s">
        <v>81</v>
      </c>
      <c r="C24" s="21" t="s">
        <v>15</v>
      </c>
      <c r="D24" s="20" t="s">
        <v>82</v>
      </c>
      <c r="E24" s="22">
        <v>4.25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14.25" customHeight="1">
      <c r="A25" s="20" t="s">
        <v>83</v>
      </c>
      <c r="B25" s="20" t="s">
        <v>84</v>
      </c>
      <c r="C25" s="21" t="s">
        <v>15</v>
      </c>
      <c r="D25" s="20" t="s">
        <v>85</v>
      </c>
      <c r="E25" s="22">
        <v>4.25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4.25" customHeight="1">
      <c r="A26" s="20" t="s">
        <v>86</v>
      </c>
      <c r="B26" s="20" t="s">
        <v>87</v>
      </c>
      <c r="C26" s="21" t="s">
        <v>15</v>
      </c>
      <c r="D26" s="20" t="s">
        <v>88</v>
      </c>
      <c r="E26" s="22">
        <v>4.25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ht="14.25" customHeight="1">
      <c r="A27" s="20" t="s">
        <v>89</v>
      </c>
      <c r="B27" s="20" t="s">
        <v>90</v>
      </c>
      <c r="C27" s="21" t="s">
        <v>15</v>
      </c>
      <c r="D27" s="20" t="s">
        <v>91</v>
      </c>
      <c r="E27" s="22">
        <v>4.25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14.25" customHeight="1">
      <c r="A28" s="20" t="s">
        <v>92</v>
      </c>
      <c r="B28" s="20" t="s">
        <v>93</v>
      </c>
      <c r="C28" s="21" t="s">
        <v>15</v>
      </c>
      <c r="D28" s="20" t="s">
        <v>94</v>
      </c>
      <c r="E28" s="22">
        <v>4.25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ht="14.25" customHeight="1">
      <c r="A29" s="20" t="s">
        <v>95</v>
      </c>
      <c r="B29" s="20" t="s">
        <v>96</v>
      </c>
      <c r="C29" s="21" t="s">
        <v>15</v>
      </c>
      <c r="D29" s="20" t="s">
        <v>97</v>
      </c>
      <c r="E29" s="22">
        <v>4.25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ht="14.25" customHeight="1">
      <c r="A30" s="20" t="s">
        <v>98</v>
      </c>
      <c r="B30" s="20" t="s">
        <v>99</v>
      </c>
      <c r="C30" s="21" t="s">
        <v>15</v>
      </c>
      <c r="D30" s="20" t="s">
        <v>100</v>
      </c>
      <c r="E30" s="22">
        <v>4.25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ht="14.25" customHeight="1">
      <c r="A31" s="20" t="s">
        <v>101</v>
      </c>
      <c r="B31" s="20" t="s">
        <v>102</v>
      </c>
      <c r="C31" s="21" t="s">
        <v>15</v>
      </c>
      <c r="D31" s="20" t="s">
        <v>103</v>
      </c>
      <c r="E31" s="22">
        <v>4.25</v>
      </c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ht="14.25" customHeight="1">
      <c r="A32" s="20" t="s">
        <v>104</v>
      </c>
      <c r="B32" s="20" t="s">
        <v>105</v>
      </c>
      <c r="C32" s="21" t="s">
        <v>15</v>
      </c>
      <c r="D32" s="20" t="s">
        <v>106</v>
      </c>
      <c r="E32" s="22">
        <v>4.25</v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ht="14.25" customHeight="1">
      <c r="A33" s="20" t="s">
        <v>107</v>
      </c>
      <c r="B33" s="20" t="s">
        <v>108</v>
      </c>
      <c r="C33" s="21" t="s">
        <v>15</v>
      </c>
      <c r="D33" s="20" t="s">
        <v>109</v>
      </c>
      <c r="E33" s="22">
        <v>4.25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ht="14.25" customHeight="1">
      <c r="A34" s="20" t="s">
        <v>110</v>
      </c>
      <c r="B34" s="20" t="s">
        <v>111</v>
      </c>
      <c r="C34" s="21" t="s">
        <v>15</v>
      </c>
      <c r="D34" s="20" t="s">
        <v>112</v>
      </c>
      <c r="E34" s="22">
        <v>4.25</v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14.25" customHeight="1">
      <c r="A35" s="20" t="s">
        <v>113</v>
      </c>
      <c r="B35" s="20" t="s">
        <v>114</v>
      </c>
      <c r="C35" s="21" t="s">
        <v>15</v>
      </c>
      <c r="D35" s="20" t="s">
        <v>115</v>
      </c>
      <c r="E35" s="22">
        <v>4.25</v>
      </c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ht="14.25" customHeight="1">
      <c r="A36" s="20" t="s">
        <v>116</v>
      </c>
      <c r="B36" s="20" t="s">
        <v>117</v>
      </c>
      <c r="C36" s="21" t="s">
        <v>15</v>
      </c>
      <c r="D36" s="20" t="s">
        <v>118</v>
      </c>
      <c r="E36" s="22">
        <v>4.25</v>
      </c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14.25" customHeight="1">
      <c r="A37" s="20" t="s">
        <v>119</v>
      </c>
      <c r="B37" s="20" t="s">
        <v>120</v>
      </c>
      <c r="C37" s="21" t="s">
        <v>15</v>
      </c>
      <c r="D37" s="20" t="s">
        <v>121</v>
      </c>
      <c r="E37" s="22">
        <v>4.25</v>
      </c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ht="14.25" customHeight="1">
      <c r="A38" s="20" t="s">
        <v>122</v>
      </c>
      <c r="B38" s="20" t="s">
        <v>123</v>
      </c>
      <c r="C38" s="21" t="s">
        <v>15</v>
      </c>
      <c r="D38" s="20" t="s">
        <v>124</v>
      </c>
      <c r="E38" s="22">
        <v>4.25</v>
      </c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ht="14.25" customHeight="1">
      <c r="A39" s="20" t="s">
        <v>125</v>
      </c>
      <c r="B39" s="20" t="s">
        <v>126</v>
      </c>
      <c r="C39" s="21" t="s">
        <v>15</v>
      </c>
      <c r="D39" s="20" t="s">
        <v>127</v>
      </c>
      <c r="E39" s="22">
        <v>4.25</v>
      </c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ht="14.25" customHeight="1">
      <c r="A40" s="20" t="s">
        <v>128</v>
      </c>
      <c r="B40" s="20" t="s">
        <v>129</v>
      </c>
      <c r="C40" s="21" t="s">
        <v>130</v>
      </c>
      <c r="D40" s="20" t="s">
        <v>131</v>
      </c>
      <c r="E40" s="22">
        <v>4.25</v>
      </c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4.25" customHeight="1">
      <c r="A41" s="20" t="s">
        <v>132</v>
      </c>
      <c r="B41" s="20" t="s">
        <v>133</v>
      </c>
      <c r="C41" s="21" t="s">
        <v>15</v>
      </c>
      <c r="D41" s="20" t="s">
        <v>134</v>
      </c>
      <c r="E41" s="22">
        <v>4.25</v>
      </c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4.25" customHeight="1">
      <c r="A42" s="20" t="s">
        <v>135</v>
      </c>
      <c r="B42" s="20" t="s">
        <v>136</v>
      </c>
      <c r="C42" s="21" t="s">
        <v>15</v>
      </c>
      <c r="D42" s="20" t="s">
        <v>137</v>
      </c>
      <c r="E42" s="22">
        <v>4.25</v>
      </c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14.25" customHeight="1">
      <c r="A43" s="20" t="s">
        <v>138</v>
      </c>
      <c r="B43" s="20" t="s">
        <v>139</v>
      </c>
      <c r="C43" s="21" t="s">
        <v>15</v>
      </c>
      <c r="D43" s="20" t="s">
        <v>140</v>
      </c>
      <c r="E43" s="22">
        <v>6.0</v>
      </c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14.25" customHeight="1">
      <c r="A44" s="20" t="s">
        <v>141</v>
      </c>
      <c r="B44" s="20" t="s">
        <v>142</v>
      </c>
      <c r="C44" s="21" t="s">
        <v>15</v>
      </c>
      <c r="D44" s="20" t="s">
        <v>143</v>
      </c>
      <c r="E44" s="22">
        <v>4.25</v>
      </c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14.25" customHeight="1">
      <c r="A45" s="20" t="s">
        <v>144</v>
      </c>
      <c r="B45" s="20" t="s">
        <v>145</v>
      </c>
      <c r="C45" s="21" t="s">
        <v>15</v>
      </c>
      <c r="D45" s="20" t="s">
        <v>146</v>
      </c>
      <c r="E45" s="22">
        <v>4.25</v>
      </c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ht="14.25" customHeight="1">
      <c r="A46" s="20" t="s">
        <v>147</v>
      </c>
      <c r="B46" s="20" t="s">
        <v>148</v>
      </c>
      <c r="C46" s="21" t="s">
        <v>15</v>
      </c>
      <c r="D46" s="20" t="s">
        <v>149</v>
      </c>
      <c r="E46" s="22">
        <v>4.25</v>
      </c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ht="14.25" customHeight="1">
      <c r="A47" s="20" t="s">
        <v>150</v>
      </c>
      <c r="B47" s="20" t="s">
        <v>151</v>
      </c>
      <c r="C47" s="21" t="s">
        <v>15</v>
      </c>
      <c r="D47" s="20" t="s">
        <v>152</v>
      </c>
      <c r="E47" s="22">
        <v>4.25</v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ht="14.25" customHeight="1">
      <c r="A48" s="20" t="s">
        <v>153</v>
      </c>
      <c r="B48" s="20" t="s">
        <v>154</v>
      </c>
      <c r="C48" s="21" t="s">
        <v>15</v>
      </c>
      <c r="D48" s="20" t="s">
        <v>155</v>
      </c>
      <c r="E48" s="22">
        <v>4.25</v>
      </c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ht="14.25" customHeight="1">
      <c r="A49" s="20" t="s">
        <v>156</v>
      </c>
      <c r="B49" s="20" t="s">
        <v>157</v>
      </c>
      <c r="C49" s="21" t="s">
        <v>15</v>
      </c>
      <c r="D49" s="20" t="s">
        <v>158</v>
      </c>
      <c r="E49" s="22">
        <v>6.0</v>
      </c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ht="14.25" customHeight="1">
      <c r="A50" s="20" t="s">
        <v>159</v>
      </c>
      <c r="B50" s="20" t="s">
        <v>160</v>
      </c>
      <c r="C50" s="21" t="s">
        <v>15</v>
      </c>
      <c r="D50" s="20" t="s">
        <v>161</v>
      </c>
      <c r="E50" s="22">
        <v>4.25</v>
      </c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ht="14.25" customHeight="1">
      <c r="A51" s="20" t="s">
        <v>162</v>
      </c>
      <c r="B51" s="20" t="s">
        <v>163</v>
      </c>
      <c r="C51" s="21" t="s">
        <v>130</v>
      </c>
      <c r="D51" s="20" t="s">
        <v>164</v>
      </c>
      <c r="E51" s="22">
        <v>4.25</v>
      </c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ht="14.25" customHeight="1">
      <c r="A52" s="20" t="s">
        <v>165</v>
      </c>
      <c r="B52" s="20" t="s">
        <v>166</v>
      </c>
      <c r="C52" s="21" t="s">
        <v>15</v>
      </c>
      <c r="D52" s="20" t="s">
        <v>167</v>
      </c>
      <c r="E52" s="22">
        <v>4.25</v>
      </c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ht="14.25" customHeight="1">
      <c r="A53" s="20" t="s">
        <v>168</v>
      </c>
      <c r="B53" s="20" t="s">
        <v>169</v>
      </c>
      <c r="C53" s="21" t="s">
        <v>15</v>
      </c>
      <c r="D53" s="20" t="s">
        <v>170</v>
      </c>
      <c r="E53" s="22">
        <v>6.0</v>
      </c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ht="14.25" customHeight="1">
      <c r="A54" s="20" t="s">
        <v>171</v>
      </c>
      <c r="B54" s="20" t="s">
        <v>172</v>
      </c>
      <c r="C54" s="21" t="s">
        <v>130</v>
      </c>
      <c r="D54" s="20" t="s">
        <v>173</v>
      </c>
      <c r="E54" s="22">
        <v>4.25</v>
      </c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ht="14.25" customHeight="1">
      <c r="A55" s="20" t="s">
        <v>174</v>
      </c>
      <c r="B55" s="20" t="s">
        <v>175</v>
      </c>
      <c r="C55" s="21" t="s">
        <v>15</v>
      </c>
      <c r="D55" s="20" t="s">
        <v>176</v>
      </c>
      <c r="E55" s="22">
        <v>4.25</v>
      </c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ht="14.25" customHeight="1">
      <c r="A56" s="20" t="s">
        <v>177</v>
      </c>
      <c r="B56" s="20" t="s">
        <v>178</v>
      </c>
      <c r="C56" s="21" t="s">
        <v>15</v>
      </c>
      <c r="D56" s="20" t="s">
        <v>179</v>
      </c>
      <c r="E56" s="22">
        <v>4.25</v>
      </c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ht="14.25" customHeight="1">
      <c r="A57" s="20" t="s">
        <v>180</v>
      </c>
      <c r="B57" s="20" t="s">
        <v>181</v>
      </c>
      <c r="C57" s="21" t="s">
        <v>15</v>
      </c>
      <c r="D57" s="20" t="s">
        <v>182</v>
      </c>
      <c r="E57" s="22">
        <v>4.25</v>
      </c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ht="14.25" customHeight="1">
      <c r="A58" s="20" t="s">
        <v>183</v>
      </c>
      <c r="B58" s="20" t="s">
        <v>184</v>
      </c>
      <c r="C58" s="21" t="s">
        <v>185</v>
      </c>
      <c r="D58" s="20" t="s">
        <v>186</v>
      </c>
      <c r="E58" s="22">
        <v>4.25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ht="14.25" customHeight="1">
      <c r="A59" s="20" t="s">
        <v>187</v>
      </c>
      <c r="B59" s="20" t="s">
        <v>188</v>
      </c>
      <c r="C59" s="21" t="s">
        <v>185</v>
      </c>
      <c r="D59" s="20" t="s">
        <v>189</v>
      </c>
      <c r="E59" s="22">
        <v>4.25</v>
      </c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ht="14.25" customHeight="1">
      <c r="A60" s="20" t="s">
        <v>190</v>
      </c>
      <c r="B60" s="20" t="s">
        <v>191</v>
      </c>
      <c r="C60" s="21" t="s">
        <v>185</v>
      </c>
      <c r="D60" s="20" t="s">
        <v>192</v>
      </c>
      <c r="E60" s="22">
        <v>4.25</v>
      </c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ht="14.25" customHeight="1">
      <c r="A61" s="20" t="s">
        <v>193</v>
      </c>
      <c r="B61" s="20" t="s">
        <v>194</v>
      </c>
      <c r="C61" s="21" t="s">
        <v>185</v>
      </c>
      <c r="D61" s="20" t="s">
        <v>195</v>
      </c>
      <c r="E61" s="22">
        <v>4.25</v>
      </c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14.25" customHeight="1">
      <c r="A62" s="20" t="s">
        <v>196</v>
      </c>
      <c r="B62" s="20" t="s">
        <v>197</v>
      </c>
      <c r="C62" s="21" t="s">
        <v>185</v>
      </c>
      <c r="D62" s="20" t="s">
        <v>198</v>
      </c>
      <c r="E62" s="22">
        <v>4.25</v>
      </c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ht="14.25" customHeight="1">
      <c r="A63" s="20" t="s">
        <v>199</v>
      </c>
      <c r="B63" s="20" t="s">
        <v>200</v>
      </c>
      <c r="C63" s="21" t="s">
        <v>185</v>
      </c>
      <c r="D63" s="20" t="s">
        <v>201</v>
      </c>
      <c r="E63" s="22">
        <v>4.25</v>
      </c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ht="14.25" customHeight="1">
      <c r="A64" s="20" t="s">
        <v>202</v>
      </c>
      <c r="B64" s="20" t="s">
        <v>203</v>
      </c>
      <c r="C64" s="21" t="s">
        <v>185</v>
      </c>
      <c r="D64" s="20" t="s">
        <v>204</v>
      </c>
      <c r="E64" s="22">
        <v>4.25</v>
      </c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ht="14.25" customHeight="1">
      <c r="A65" s="20" t="s">
        <v>205</v>
      </c>
      <c r="B65" s="20" t="s">
        <v>206</v>
      </c>
      <c r="C65" s="21" t="s">
        <v>207</v>
      </c>
      <c r="D65" s="20" t="s">
        <v>208</v>
      </c>
      <c r="E65" s="22">
        <v>4.25</v>
      </c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ht="14.25" customHeight="1">
      <c r="A66" s="20" t="s">
        <v>209</v>
      </c>
      <c r="B66" s="20" t="s">
        <v>210</v>
      </c>
      <c r="C66" s="21" t="s">
        <v>211</v>
      </c>
      <c r="D66" s="20" t="s">
        <v>212</v>
      </c>
      <c r="E66" s="22">
        <v>4.25</v>
      </c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14.25" customHeight="1">
      <c r="A67" s="20" t="s">
        <v>213</v>
      </c>
      <c r="B67" s="20" t="s">
        <v>214</v>
      </c>
      <c r="C67" s="21" t="s">
        <v>215</v>
      </c>
      <c r="D67" s="20" t="s">
        <v>216</v>
      </c>
      <c r="E67" s="22">
        <v>4.25</v>
      </c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ht="14.25" customHeight="1">
      <c r="A68" s="20" t="s">
        <v>217</v>
      </c>
      <c r="B68" s="20" t="s">
        <v>218</v>
      </c>
      <c r="C68" s="21" t="s">
        <v>215</v>
      </c>
      <c r="D68" s="20" t="s">
        <v>219</v>
      </c>
      <c r="E68" s="22">
        <v>4.25</v>
      </c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ht="14.25" customHeight="1">
      <c r="A69" s="20" t="s">
        <v>220</v>
      </c>
      <c r="B69" s="20" t="s">
        <v>221</v>
      </c>
      <c r="C69" s="21">
        <v>201609.0</v>
      </c>
      <c r="D69" s="20" t="s">
        <v>222</v>
      </c>
      <c r="E69" s="22">
        <v>4.25</v>
      </c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ht="14.25" customHeight="1">
      <c r="A70" s="20" t="s">
        <v>223</v>
      </c>
      <c r="B70" s="20" t="s">
        <v>224</v>
      </c>
      <c r="C70" s="21">
        <v>201609.0</v>
      </c>
      <c r="D70" s="20" t="s">
        <v>225</v>
      </c>
      <c r="E70" s="22">
        <v>4.25</v>
      </c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14.25" customHeight="1">
      <c r="A71" s="20" t="s">
        <v>226</v>
      </c>
      <c r="B71" s="20" t="s">
        <v>227</v>
      </c>
      <c r="C71" s="21" t="s">
        <v>15</v>
      </c>
      <c r="D71" s="20" t="s">
        <v>228</v>
      </c>
      <c r="E71" s="22">
        <v>6.0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ht="14.25" customHeight="1">
      <c r="A72" s="20" t="s">
        <v>229</v>
      </c>
      <c r="B72" s="20" t="s">
        <v>230</v>
      </c>
      <c r="C72" s="21" t="s">
        <v>15</v>
      </c>
      <c r="D72" s="20" t="s">
        <v>231</v>
      </c>
      <c r="E72" s="22">
        <v>6.0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ht="14.25" customHeight="1">
      <c r="A73" s="20" t="s">
        <v>232</v>
      </c>
      <c r="B73" s="20" t="s">
        <v>233</v>
      </c>
      <c r="C73" s="21" t="s">
        <v>15</v>
      </c>
      <c r="D73" s="20" t="s">
        <v>234</v>
      </c>
      <c r="E73" s="22">
        <v>6.0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ht="14.25" customHeight="1">
      <c r="A74" s="20" t="s">
        <v>235</v>
      </c>
      <c r="B74" s="20" t="s">
        <v>236</v>
      </c>
      <c r="C74" s="21" t="s">
        <v>185</v>
      </c>
      <c r="D74" s="20" t="s">
        <v>237</v>
      </c>
      <c r="E74" s="22">
        <v>6.0</v>
      </c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ht="14.25" customHeight="1">
      <c r="A75" s="20" t="s">
        <v>238</v>
      </c>
      <c r="B75" s="20" t="s">
        <v>239</v>
      </c>
      <c r="C75" s="21" t="s">
        <v>185</v>
      </c>
      <c r="D75" s="20" t="s">
        <v>240</v>
      </c>
      <c r="E75" s="22">
        <v>6.0</v>
      </c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ht="14.25" customHeight="1">
      <c r="A76" s="20" t="s">
        <v>241</v>
      </c>
      <c r="B76" s="20" t="s">
        <v>221</v>
      </c>
      <c r="C76" s="21">
        <v>201609.0</v>
      </c>
      <c r="D76" s="20" t="s">
        <v>242</v>
      </c>
      <c r="E76" s="22">
        <v>6.0</v>
      </c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14.25" customHeight="1">
      <c r="A77" s="20" t="s">
        <v>243</v>
      </c>
      <c r="B77" s="20" t="s">
        <v>224</v>
      </c>
      <c r="C77" s="21">
        <v>201609.0</v>
      </c>
      <c r="D77" s="20" t="s">
        <v>244</v>
      </c>
      <c r="E77" s="22">
        <v>6.0</v>
      </c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14.2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14.2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14.2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14.2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14.2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14.2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14.2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14.2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14.2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ht="14.2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ht="14.2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ht="14.2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ht="14.2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ht="14.2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ht="14.2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ht="14.2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ht="14.2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ht="14.2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ht="14.2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ht="14.2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ht="14.2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ht="14.2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ht="14.2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ht="14.2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ht="14.2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ht="14.2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ht="14.2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ht="14.2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ht="14.2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ht="14.2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ht="14.2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ht="14.2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ht="14.2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ht="14.2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ht="14.2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ht="14.2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ht="14.2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ht="14.2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ht="14.2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ht="14.2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ht="14.2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ht="14.2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ht="14.2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ht="14.2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ht="14.2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ht="14.2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ht="14.2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ht="14.2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ht="14.2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ht="14.2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ht="14.2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ht="14.2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ht="14.2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ht="14.2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ht="14.2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ht="14.2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ht="14.2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ht="14.2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ht="14.2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ht="14.2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ht="14.2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ht="14.2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ht="14.2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ht="14.2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ht="14.2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ht="14.2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ht="14.2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ht="14.2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ht="14.2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ht="14.2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ht="14.2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ht="14.2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ht="14.2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ht="14.2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ht="14.2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ht="14.2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ht="14.2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ht="14.2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ht="14.2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ht="14.2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ht="14.2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ht="14.2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ht="14.2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ht="14.2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ht="14.2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ht="14.2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ht="14.2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ht="14.2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ht="14.2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ht="14.2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ht="14.2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ht="14.2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ht="14.2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ht="14.2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ht="14.2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ht="14.2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ht="14.2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ht="14.2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ht="14.2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ht="14.2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ht="14.2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ht="14.2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ht="14.2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ht="14.2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ht="14.2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ht="14.2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ht="14.2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ht="14.2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ht="14.2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ht="14.2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ht="14.2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ht="14.2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ht="14.2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ht="14.2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ht="14.2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ht="14.2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ht="14.2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ht="14.2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ht="14.2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ht="14.2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ht="14.2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ht="14.2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ht="14.2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ht="14.2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ht="14.2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ht="14.2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ht="14.2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ht="14.2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ht="14.2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ht="14.2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ht="14.2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ht="14.2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ht="14.2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ht="14.2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ht="14.2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ht="14.2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ht="14.2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ht="14.2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ht="14.2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ht="14.2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ht="14.2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ht="14.2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ht="14.2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ht="14.2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ht="14.2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ht="14.2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ht="14.2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ht="14.2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ht="14.2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ht="14.2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ht="14.2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ht="14.2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ht="14.2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ht="14.2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ht="14.2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ht="14.2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ht="14.2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ht="14.2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ht="14.2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ht="14.2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ht="14.2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ht="14.2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ht="14.2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ht="14.2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ht="14.2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ht="14.2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ht="14.2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ht="14.2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ht="14.2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ht="14.2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ht="14.2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ht="14.2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ht="14.2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ht="14.2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ht="14.2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ht="14.2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ht="14.2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ht="14.2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ht="14.2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ht="14.2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ht="14.2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ht="14.2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ht="14.2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ht="14.2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ht="14.2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ht="14.2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ht="14.2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ht="14.2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ht="14.2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ht="14.2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ht="14.2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ht="14.2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ht="14.2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ht="14.2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ht="14.2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ht="14.2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ht="14.2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ht="14.2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ht="14.2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ht="14.2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ht="14.2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ht="14.2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ht="14.2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ht="14.2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ht="14.2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ht="14.2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ht="14.2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ht="14.2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ht="14.2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ht="14.2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ht="14.2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ht="14.2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ht="14.2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ht="14.2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ht="14.2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ht="14.2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ht="14.2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ht="14.2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ht="14.2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ht="14.2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ht="14.2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ht="14.2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ht="14.2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ht="14.2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ht="14.2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ht="14.2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ht="14.2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ht="14.2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ht="14.2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ht="14.2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ht="14.2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ht="14.2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ht="14.2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ht="14.2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ht="14.2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ht="14.2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ht="14.2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ht="14.2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ht="14.2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ht="14.2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ht="14.2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ht="14.2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ht="14.2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ht="14.2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ht="14.2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ht="14.2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ht="14.2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ht="14.2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ht="14.2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ht="14.2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ht="14.2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ht="14.2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ht="14.2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ht="14.2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ht="14.2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ht="14.2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ht="14.2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ht="14.2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ht="14.2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ht="14.2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ht="14.2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ht="14.2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ht="14.2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ht="14.2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ht="14.2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ht="14.2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ht="14.2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ht="14.2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ht="14.2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ht="14.2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ht="14.2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ht="14.2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ht="14.2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ht="14.2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ht="14.2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ht="14.2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ht="14.2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ht="14.2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ht="14.2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ht="14.2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ht="14.2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ht="14.2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ht="14.2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ht="14.2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ht="14.2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ht="14.2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ht="14.2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ht="14.2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ht="14.2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ht="14.2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ht="14.2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ht="14.2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ht="14.2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ht="14.2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ht="14.2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ht="14.2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ht="14.2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ht="14.2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ht="14.2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ht="14.2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ht="14.2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ht="14.2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ht="14.2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ht="14.2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ht="14.2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ht="14.2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ht="14.2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ht="14.2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ht="14.2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ht="14.2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ht="14.2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ht="14.2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ht="14.2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ht="14.2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ht="14.2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ht="14.2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ht="14.2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ht="14.2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ht="14.2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ht="14.2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ht="14.2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ht="14.2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ht="14.2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ht="14.2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ht="14.2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ht="14.2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ht="14.2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ht="14.2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ht="14.2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ht="14.2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ht="14.2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ht="14.2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ht="14.2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ht="14.2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ht="14.2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ht="14.2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ht="14.2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ht="14.2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ht="14.2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ht="14.2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ht="14.2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ht="14.2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ht="14.2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ht="14.2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ht="14.2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ht="14.2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ht="14.2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ht="14.2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ht="14.2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ht="14.2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ht="14.2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ht="14.2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ht="14.2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ht="14.2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ht="14.2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ht="14.2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ht="14.2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ht="14.2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ht="14.2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ht="14.2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ht="14.2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ht="14.2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ht="14.2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ht="14.2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ht="14.2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ht="14.2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ht="14.2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ht="14.2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ht="14.2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ht="14.2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ht="14.2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ht="14.2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ht="14.2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ht="14.2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ht="14.2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ht="14.2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ht="14.2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ht="14.2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ht="14.2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ht="14.2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ht="14.2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ht="14.2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ht="14.2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ht="14.2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ht="14.2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ht="14.2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ht="14.2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ht="14.2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ht="14.2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ht="14.2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ht="14.2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ht="14.2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ht="14.2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ht="14.2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ht="14.2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ht="14.2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ht="14.2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ht="14.2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ht="14.2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ht="14.2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ht="14.2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ht="14.2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ht="14.2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ht="14.2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ht="14.2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ht="14.2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ht="14.2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ht="14.2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ht="14.2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ht="14.2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ht="14.2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ht="14.2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ht="14.2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ht="14.2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ht="14.2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ht="14.2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ht="14.2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ht="14.2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ht="14.2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ht="14.2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ht="14.2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ht="14.2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ht="14.2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ht="14.2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ht="14.2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ht="14.2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ht="14.2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ht="14.2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ht="14.2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ht="14.2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ht="14.2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ht="14.2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ht="14.2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ht="14.2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ht="14.2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ht="14.2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ht="14.2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ht="14.2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ht="14.2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ht="14.2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ht="14.2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ht="14.2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ht="14.2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ht="14.2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ht="14.2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ht="14.2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ht="14.2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ht="14.2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ht="14.2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ht="14.2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ht="14.2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ht="14.2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ht="14.2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ht="14.2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ht="14.2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ht="14.2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ht="14.2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ht="14.2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ht="14.2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ht="14.2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ht="14.2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ht="14.2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ht="14.2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ht="14.2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ht="14.2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ht="14.2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ht="14.2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ht="14.2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ht="14.2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ht="14.2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ht="14.2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ht="14.2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ht="14.2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ht="14.2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ht="14.2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ht="14.2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ht="14.2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ht="14.2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ht="14.2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ht="14.2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ht="14.2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ht="14.2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ht="14.2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ht="14.2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ht="14.2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ht="14.2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ht="14.2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ht="14.2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ht="14.2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ht="14.2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ht="14.2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ht="14.2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ht="14.2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ht="14.2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ht="14.2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ht="14.2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ht="14.2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ht="14.2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ht="14.2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ht="14.2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ht="14.2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ht="14.2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ht="14.2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ht="14.2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ht="14.2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ht="14.2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ht="14.2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ht="14.2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ht="14.2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ht="14.2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ht="14.2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ht="14.2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ht="14.2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ht="14.2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ht="14.2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ht="14.2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ht="14.2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ht="14.2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ht="14.2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ht="14.2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ht="14.2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ht="14.2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ht="14.2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ht="14.2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ht="14.2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ht="14.2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ht="14.2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ht="14.2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ht="14.2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ht="14.2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ht="14.2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ht="14.2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ht="14.2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ht="14.2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ht="14.2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ht="14.2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ht="14.2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ht="14.2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ht="14.2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ht="14.2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ht="14.2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ht="14.2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ht="14.2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ht="14.2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ht="14.2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ht="14.2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ht="14.2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ht="14.2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ht="14.2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ht="14.2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ht="14.2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ht="14.2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ht="14.2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ht="14.2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ht="14.2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ht="14.2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ht="14.2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ht="14.2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ht="14.2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ht="14.2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ht="14.2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ht="14.2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ht="14.2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ht="14.2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ht="14.2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ht="14.2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ht="14.2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ht="14.2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ht="14.2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ht="14.2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ht="14.2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ht="14.2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ht="14.2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ht="14.2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ht="14.2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ht="14.2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ht="14.2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ht="14.2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ht="14.2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ht="14.2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ht="14.2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ht="14.2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ht="14.2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ht="14.2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ht="14.2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ht="14.2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ht="14.2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ht="14.2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ht="14.2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ht="14.2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ht="14.2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ht="14.2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ht="14.2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ht="14.2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ht="14.2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ht="14.2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ht="14.2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ht="14.2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ht="14.2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ht="14.2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ht="14.2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ht="14.2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ht="14.2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ht="14.2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ht="14.2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ht="14.2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ht="14.2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ht="14.2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ht="14.2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ht="14.2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ht="14.2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ht="14.2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ht="14.2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ht="14.2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ht="14.2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ht="14.2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ht="14.2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ht="14.2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ht="14.2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ht="14.2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ht="14.2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ht="14.2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ht="14.2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ht="14.2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ht="14.2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ht="14.2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ht="14.2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ht="14.2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ht="14.2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ht="14.2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ht="14.2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ht="14.2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ht="14.2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ht="14.2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ht="14.2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ht="14.2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ht="14.2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ht="14.2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ht="14.2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ht="14.2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ht="14.2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ht="14.2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ht="14.2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ht="14.2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ht="14.2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ht="14.2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ht="14.2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ht="14.2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ht="14.2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ht="14.2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ht="14.2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ht="14.2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ht="14.2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ht="14.2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ht="14.2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ht="14.2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ht="14.2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ht="14.2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ht="14.2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ht="14.2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ht="14.2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ht="14.2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ht="14.2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ht="14.2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ht="14.2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ht="14.2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ht="14.2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ht="14.2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ht="14.2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ht="14.2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ht="14.2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ht="14.2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ht="14.2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ht="14.2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ht="14.2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ht="14.2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ht="14.2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ht="14.2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ht="14.2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ht="14.2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ht="14.2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ht="14.2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ht="14.2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ht="14.2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ht="14.2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ht="14.2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ht="14.2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ht="14.2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ht="14.2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ht="14.2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ht="14.2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ht="14.2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ht="14.2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ht="14.2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ht="14.2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ht="14.2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ht="14.2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ht="14.2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ht="14.2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ht="14.2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ht="14.2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ht="14.2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ht="14.2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ht="14.2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ht="14.2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ht="14.2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ht="14.2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ht="14.2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ht="14.2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ht="14.2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ht="14.2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ht="14.2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ht="14.2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ht="14.2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ht="14.2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ht="14.2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ht="14.2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ht="14.2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ht="14.2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ht="14.2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ht="14.2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ht="14.2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ht="14.2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ht="14.2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ht="14.2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ht="14.2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ht="14.2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ht="14.2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ht="14.2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ht="14.2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ht="14.2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ht="14.2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ht="14.2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ht="14.2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ht="14.2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ht="14.2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ht="14.2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ht="14.2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ht="14.2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ht="14.2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ht="14.2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ht="14.2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ht="14.2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ht="14.2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ht="14.2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ht="14.2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ht="14.2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ht="14.2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ht="14.2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ht="14.2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ht="14.2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ht="14.2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ht="14.2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ht="14.2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ht="14.2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ht="14.2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ht="14.2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ht="14.2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ht="14.2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ht="14.2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ht="14.2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ht="14.2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ht="14.2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ht="14.2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ht="14.2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ht="14.2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ht="14.2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ht="14.2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ht="14.2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ht="14.2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ht="14.2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ht="14.2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ht="14.2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ht="14.2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ht="14.2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ht="14.2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ht="14.2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ht="14.2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ht="14.2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ht="14.2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ht="14.2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ht="14.2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ht="14.2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ht="14.2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ht="14.2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ht="14.2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ht="14.2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ht="14.2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ht="14.2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ht="14.2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ht="14.2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ht="14.2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ht="14.2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ht="14.2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ht="14.2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ht="14.2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ht="14.2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ht="14.2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ht="14.2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ht="14.2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ht="14.2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ht="14.2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ht="14.2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ht="14.2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ht="14.2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ht="14.2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ht="14.2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ht="14.2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ht="14.2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ht="14.2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ht="14.2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ht="14.2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ht="14.2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ht="14.2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ht="14.2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ht="14.2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ht="14.2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ht="14.2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ht="14.2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ht="14.2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ht="14.2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ht="14.2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ht="14.2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ht="14.2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ht="14.2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ht="14.2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ht="14.2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ht="14.2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ht="14.2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ht="14.2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ht="14.2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ht="14.2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ht="14.2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ht="14.2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ht="14.2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ht="14.2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ht="14.2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ht="14.2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ht="14.2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ht="14.2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ht="14.2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ht="14.2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ht="14.2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ht="14.2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ht="14.2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ht="14.2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ht="14.2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ht="14.2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ht="14.2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ht="14.2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ht="14.2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ht="14.2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ht="14.2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ht="14.2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ht="14.2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ht="14.2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ht="14.2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ht="14.2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ht="14.2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ht="14.2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ht="14.2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ht="14.2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ht="14.2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ht="14.2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ht="14.2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ht="14.2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ht="14.2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ht="14.2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ht="14.2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ht="14.2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ht="14.2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ht="14.2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ht="14.2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ht="14.2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ht="14.2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ht="14.2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ht="14.2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ht="14.2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ht="14.2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ht="14.2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ht="14.2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ht="14.2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ht="14.2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ht="14.2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ht="14.2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ht="14.2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ht="14.2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ht="14.2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ht="14.2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ht="14.2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ht="14.2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ht="14.2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ht="14.2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ht="14.2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ht="14.2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ht="14.2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ht="14.2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ht="14.2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ht="14.2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ht="14.2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ht="14.2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ht="14.2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ht="14.2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ht="14.2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ht="14.2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ht="14.2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ht="14.2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ht="14.2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ht="14.2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ht="14.2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ht="14.2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ht="14.2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ht="14.2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ht="14.2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ht="14.2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ht="14.2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ht="14.2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ht="14.2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ht="14.2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ht="14.2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ht="14.2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ht="14.2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ht="14.2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drawing r:id="rId1"/>
</worksheet>
</file>