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heryl\Google Drive\RoyatlyShare\Unified\20150416\"/>
    </mc:Choice>
  </mc:AlternateContent>
  <bookViews>
    <workbookView xWindow="32880" yWindow="4455" windowWidth="31785" windowHeight="16080" activeTab="2"/>
  </bookViews>
  <sheets>
    <sheet name="Pay" sheetId="1" r:id="rId1"/>
    <sheet name="Summary" sheetId="2" r:id="rId2"/>
    <sheet name="Physical FEB-2015 - FEB-2015-D1" sheetId="3" r:id="rId3"/>
    <sheet name="Recharges" sheetId="5" r:id="rId4"/>
    <sheet name="Sch - Feb 15" sheetId="6" r:id="rId5"/>
  </sheets>
  <externalReferences>
    <externalReference r:id="rId6"/>
    <externalReference r:id="rId7"/>
  </externalReferences>
  <definedNames>
    <definedName name="_Fill" localSheetId="3" hidden="1">#REF!</definedName>
    <definedName name="_Fill" hidden="1">#REF!</definedName>
    <definedName name="_xlnm._FilterDatabase" localSheetId="4" hidden="1">'Sch - Feb 15'!$A$1:$G$1</definedName>
    <definedName name="_Order1" hidden="1">255</definedName>
    <definedName name="_rec2522">#REF!</definedName>
    <definedName name="_rec2523">#REF!</definedName>
    <definedName name="accrual">#REF!</definedName>
    <definedName name="accrual2522">#REF!</definedName>
    <definedName name="accrual2523">#REF!</definedName>
    <definedName name="ANNUAL">#REF!</definedName>
    <definedName name="BNE_MESSAGES_HIDDEN" localSheetId="3" hidden="1">#REF!</definedName>
    <definedName name="BNE_MESSAGES_HIDDEN" hidden="1">#REF!</definedName>
    <definedName name="CHART" localSheetId="3">#REF!</definedName>
    <definedName name="CHART">#REF!</definedName>
    <definedName name="GFS" localSheetId="3">#REF!</definedName>
    <definedName name="GFS">#REF!</definedName>
    <definedName name="Hyp" localSheetId="3">#REF!</definedName>
    <definedName name="Hyp">#REF!</definedName>
    <definedName name="Label_Key" localSheetId="3">[1]Label!#REF!</definedName>
    <definedName name="Label_Key">[1]Label!#REF!</definedName>
    <definedName name="link" localSheetId="3">#REF!</definedName>
    <definedName name="link">#REF!</definedName>
    <definedName name="LSL" localSheetId="3">'[2]Annual Leave'!#REF!</definedName>
    <definedName name="LSL">'[2]Annual Leave'!#REF!</definedName>
    <definedName name="_xlnm.Print_Area" localSheetId="0">Pay!$A$1:$D$57</definedName>
    <definedName name="_xlnm.Print_Area" localSheetId="2">'Physical FEB-2015 - FEB-2015-D1'!$A$1:$U$166</definedName>
    <definedName name="_xlnm.Print_Area" localSheetId="3">Recharges!$A$1:$F$11</definedName>
    <definedName name="_xlnm.Print_Area" localSheetId="4">'Sch - Feb 15'!$A$1:$F$35</definedName>
    <definedName name="_xlnm.Print_Area" localSheetId="1">Summary!$A$1:$P$20</definedName>
    <definedName name="_xlnm.Print_Area">#REF!</definedName>
    <definedName name="_xlnm.Print_Titles" localSheetId="4">'Sch - Feb 15'!$1:$1</definedName>
    <definedName name="_xlnm.Print_Titles">#REF!</definedName>
    <definedName name="today">#REF!</definedName>
    <definedName name="uplift">#REF!</definedName>
    <definedName name="uplift_06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6" l="1"/>
  <c r="E11" i="5"/>
  <c r="D44" i="1"/>
  <c r="D47" i="1"/>
  <c r="D16" i="1"/>
  <c r="D11" i="1"/>
  <c r="B11" i="1"/>
  <c r="D15" i="1"/>
  <c r="D19" i="1"/>
  <c r="D21" i="1"/>
  <c r="D54" i="1"/>
  <c r="D55" i="1"/>
  <c r="D23" i="1"/>
  <c r="D25" i="1"/>
  <c r="D27" i="1"/>
</calcChain>
</file>

<file path=xl/sharedStrings.xml><?xml version="1.0" encoding="utf-8"?>
<sst xmlns="http://schemas.openxmlformats.org/spreadsheetml/2006/main" count="809" uniqueCount="391">
  <si>
    <t xml:space="preserve">We Are Unified </t>
  </si>
  <si>
    <t>As at</t>
  </si>
  <si>
    <t>Net Distribution Proceeds After Warner Charges</t>
  </si>
  <si>
    <t>Opening balance</t>
  </si>
  <si>
    <t>Credit</t>
  </si>
  <si>
    <t xml:space="preserve">PPCA </t>
  </si>
  <si>
    <t>Deduct</t>
  </si>
  <si>
    <t>Manufacturing cost</t>
  </si>
  <si>
    <t>Recharges</t>
  </si>
  <si>
    <t>Recharges - We Are Unified</t>
  </si>
  <si>
    <t>Distribution proceeds</t>
  </si>
  <si>
    <t>100% recoupable against advances</t>
  </si>
  <si>
    <t>Total</t>
  </si>
  <si>
    <t>GST</t>
  </si>
  <si>
    <t>Cheque Payable</t>
  </si>
  <si>
    <t>Advance</t>
  </si>
  <si>
    <t>Contribution Towards UK Representative (Paid 03/10/2014)</t>
  </si>
  <si>
    <t>Advance Closing balance</t>
  </si>
  <si>
    <r>
      <t xml:space="preserve">Advance </t>
    </r>
    <r>
      <rPr>
        <sz val="10"/>
        <rFont val="Tahoma"/>
        <family val="2"/>
      </rPr>
      <t>(paid in Dec 2014)</t>
    </r>
  </si>
  <si>
    <t>Dec-14</t>
  </si>
  <si>
    <t>Jan-15</t>
  </si>
  <si>
    <t>WE ARE UNIFIED</t>
  </si>
  <si>
    <t>Account Period No:</t>
  </si>
  <si>
    <t>566</t>
  </si>
  <si>
    <t>Month:</t>
  </si>
  <si>
    <t>FEB-2015</t>
  </si>
  <si>
    <t>Report Type:</t>
  </si>
  <si>
    <t>Summary Report</t>
  </si>
  <si>
    <t/>
  </si>
  <si>
    <t>Gross Sales Units</t>
  </si>
  <si>
    <t>Returns Units</t>
  </si>
  <si>
    <t>Returns Value</t>
  </si>
  <si>
    <t>GSLR Units</t>
  </si>
  <si>
    <t>Promos Units</t>
  </si>
  <si>
    <t>Destructions Units</t>
  </si>
  <si>
    <t>Discounts Value</t>
  </si>
  <si>
    <t>Net Sales Value</t>
  </si>
  <si>
    <t>Copyright</t>
  </si>
  <si>
    <t>Dist Fee</t>
  </si>
  <si>
    <t>Rebate</t>
  </si>
  <si>
    <t>Promos Units Handling Fee</t>
  </si>
  <si>
    <t>Destructions Handling Fee</t>
  </si>
  <si>
    <t>Returns Handling Fee</t>
  </si>
  <si>
    <t>Distribution Proceeds Before Mfg</t>
  </si>
  <si>
    <t>DIGITAL</t>
  </si>
  <si>
    <t>PHYSICAL</t>
  </si>
  <si>
    <t>SUM</t>
  </si>
  <si>
    <t>Physical Sales</t>
  </si>
  <si>
    <t>Totals</t>
  </si>
  <si>
    <t>Artist</t>
  </si>
  <si>
    <t>Title</t>
  </si>
  <si>
    <t>Catalogue #</t>
  </si>
  <si>
    <t>Config</t>
  </si>
  <si>
    <t>Current PPD</t>
  </si>
  <si>
    <t>Sales PPD</t>
  </si>
  <si>
    <t>THE GETAWAY PLAN</t>
  </si>
  <si>
    <t>OTHER VOICES, OTHER ROOMS</t>
  </si>
  <si>
    <t>BTR030</t>
  </si>
  <si>
    <t>1CD FULL</t>
  </si>
  <si>
    <t>THE AMITY AFFLICTION</t>
  </si>
  <si>
    <t>SEVERED TIES</t>
  </si>
  <si>
    <t>BTR036</t>
  </si>
  <si>
    <t>2004 - 2009</t>
  </si>
  <si>
    <t>BTR043</t>
  </si>
  <si>
    <t>2CD FULL</t>
  </si>
  <si>
    <t>YOUNGBLOODS</t>
  </si>
  <si>
    <t>BTR050</t>
  </si>
  <si>
    <t>WE CAME AS ROMANS</t>
  </si>
  <si>
    <t>TO PLANT A SEED</t>
  </si>
  <si>
    <t>BTR053</t>
  </si>
  <si>
    <t>GLORY DAYS</t>
  </si>
  <si>
    <t>BTR054</t>
  </si>
  <si>
    <t>BLESSTHEFALL</t>
  </si>
  <si>
    <t>HOLLOW BODIES</t>
  </si>
  <si>
    <t>CTX705CD</t>
  </si>
  <si>
    <t>SAVES THE DAY</t>
  </si>
  <si>
    <t>THROUGH BEING COOL</t>
  </si>
  <si>
    <t>EVR054</t>
  </si>
  <si>
    <t>1CD BUD</t>
  </si>
  <si>
    <t>CONVERGE</t>
  </si>
  <si>
    <t>JANE DOE</t>
  </si>
  <si>
    <t>EVR061</t>
  </si>
  <si>
    <t>CIRCA SURVIVE</t>
  </si>
  <si>
    <t>JUTURNA</t>
  </si>
  <si>
    <t>EVR103</t>
  </si>
  <si>
    <t>COHEED &amp; CAMBRIA</t>
  </si>
  <si>
    <t>THE SECOND STAGE TURBINE BLADE</t>
  </si>
  <si>
    <t>EVR114</t>
  </si>
  <si>
    <t>THE FALL OF TROY</t>
  </si>
  <si>
    <t>EVR130</t>
  </si>
  <si>
    <t>CHIODOS</t>
  </si>
  <si>
    <t>ALL'S WELL THAT ENDS WELL (DELUXE EDITION)</t>
  </si>
  <si>
    <t>EVR136</t>
  </si>
  <si>
    <t>ON LETTING GO</t>
  </si>
  <si>
    <t>EVR139</t>
  </si>
  <si>
    <t>PORTUGAL. THE MAN</t>
  </si>
  <si>
    <t>CENSORED COLORS</t>
  </si>
  <si>
    <t>EVR153</t>
  </si>
  <si>
    <t>THE SATANIC SATANIST</t>
  </si>
  <si>
    <t>EVR164</t>
  </si>
  <si>
    <t>TEXAS IN JULY</t>
  </si>
  <si>
    <t>EVR2202</t>
  </si>
  <si>
    <t>SAY ANYTHING</t>
  </si>
  <si>
    <t>ALL MY FRIENDS ARE ENEMIES: EARLY RARITIES</t>
  </si>
  <si>
    <t>EVR234</t>
  </si>
  <si>
    <t>CDSET BUD</t>
  </si>
  <si>
    <t>HEBREWS</t>
  </si>
  <si>
    <t>EVR272</t>
  </si>
  <si>
    <t>LFCD</t>
  </si>
  <si>
    <t>BANE</t>
  </si>
  <si>
    <t>DON'T WAIT UP</t>
  </si>
  <si>
    <t>EVR281</t>
  </si>
  <si>
    <t>VARIOUS ARTIST</t>
  </si>
  <si>
    <t>PUNK GOES POP: VOLUME 1</t>
  </si>
  <si>
    <t>FRL011592</t>
  </si>
  <si>
    <t>AT THE DRIVE-IN</t>
  </si>
  <si>
    <t>IN/CASINO/OUT</t>
  </si>
  <si>
    <t>FRL300342</t>
  </si>
  <si>
    <t>VAYA</t>
  </si>
  <si>
    <t>FRL300402</t>
  </si>
  <si>
    <t>PLAIN WHITE T'S</t>
  </si>
  <si>
    <t>ALL THAT WE NEEDED</t>
  </si>
  <si>
    <t>FRL300722</t>
  </si>
  <si>
    <t>MAYDAY PARADE</t>
  </si>
  <si>
    <t>A LESSON IN ROMANTICS</t>
  </si>
  <si>
    <t>FRL300992</t>
  </si>
  <si>
    <t>PUNK GOES POP: VOLUME 2</t>
  </si>
  <si>
    <t>FRL301192</t>
  </si>
  <si>
    <t>WITNESS</t>
  </si>
  <si>
    <t>FRL301312</t>
  </si>
  <si>
    <t>MOTIONLESS IN WHITE</t>
  </si>
  <si>
    <t>CREATURES (AUSTRALIAN EDITION)</t>
  </si>
  <si>
    <t>FRL301422AUS</t>
  </si>
  <si>
    <t>PUNK GOES POP: VOLUME 3</t>
  </si>
  <si>
    <t>FRL301432</t>
  </si>
  <si>
    <t>THE AQUABATS</t>
  </si>
  <si>
    <t>HI-FIVE SOUP!</t>
  </si>
  <si>
    <t>FRL301462A</t>
  </si>
  <si>
    <t>CHUNK! NO, CAPTAIN CHUNK!</t>
  </si>
  <si>
    <t>SOMETHING FOR NOTHING</t>
  </si>
  <si>
    <t>FRL301562</t>
  </si>
  <si>
    <t>AWAKENING</t>
  </si>
  <si>
    <t>FRL301572</t>
  </si>
  <si>
    <t>VARIOUS ARTISTS</t>
  </si>
  <si>
    <t>PUNK GOES POP: VOLUME 4</t>
  </si>
  <si>
    <t>FRL301592</t>
  </si>
  <si>
    <t>PARDON MY FRENCH</t>
  </si>
  <si>
    <t>FRL301762</t>
  </si>
  <si>
    <t>MONSTERS IN THE CLOSET (12" VINYL)</t>
  </si>
  <si>
    <t>FRL301801</t>
  </si>
  <si>
    <t>FPLP</t>
  </si>
  <si>
    <t>MONSTERS IN THE CLOSET</t>
  </si>
  <si>
    <t>FRL301802</t>
  </si>
  <si>
    <t>PUNK GOES CHRISTMAS</t>
  </si>
  <si>
    <t>FRL301822</t>
  </si>
  <si>
    <t>PIERCE THE VEIL</t>
  </si>
  <si>
    <t>COLLIDE WITH THE SKY CD + THIS IS A WASTELAND DVD</t>
  </si>
  <si>
    <t>FRL301862</t>
  </si>
  <si>
    <t>CD/DVD FUL</t>
  </si>
  <si>
    <t>BREATHE CAROLINA</t>
  </si>
  <si>
    <t>SAVAGES</t>
  </si>
  <si>
    <t>FRL301902</t>
  </si>
  <si>
    <t>REAL FRIENDS</t>
  </si>
  <si>
    <t>MAYBE THIS PLACE IS THE SAME AND WE'RE JUST CHANGING</t>
  </si>
  <si>
    <t>FRL301972</t>
  </si>
  <si>
    <t>REINCARNATE</t>
  </si>
  <si>
    <t>FRL302002</t>
  </si>
  <si>
    <t>THE COLOR MORALE</t>
  </si>
  <si>
    <t>HOLD ON PAIN ENDS</t>
  </si>
  <si>
    <t>FRL302012A</t>
  </si>
  <si>
    <t>VARIOUS</t>
  </si>
  <si>
    <t>PUNK GOES POP VOL. 6</t>
  </si>
  <si>
    <t>FRL302032</t>
  </si>
  <si>
    <t>COLLIDE WITH THE SKY (12" VINYL PICTURE DISC)</t>
  </si>
  <si>
    <t>FRL371661</t>
  </si>
  <si>
    <t>IN/CASINO/OUT (12" VINYL)</t>
  </si>
  <si>
    <t>FRL390341A</t>
  </si>
  <si>
    <t>VAYA (12" VINYL)</t>
  </si>
  <si>
    <t>FRL390401</t>
  </si>
  <si>
    <t>INFAMOUS (DELUXE EDITION)</t>
  </si>
  <si>
    <t>FRL391712</t>
  </si>
  <si>
    <t>REMI</t>
  </si>
  <si>
    <t>RAW X INFINITY</t>
  </si>
  <si>
    <t>HOB001</t>
  </si>
  <si>
    <t>TROPHY EYES</t>
  </si>
  <si>
    <t>MEND, MOVE ON</t>
  </si>
  <si>
    <t>HR21002</t>
  </si>
  <si>
    <t>HUNDREDTH</t>
  </si>
  <si>
    <t>WHEN WILL WE SURRENDER</t>
  </si>
  <si>
    <t>HR21042</t>
  </si>
  <si>
    <t>LET GO (VINYL)</t>
  </si>
  <si>
    <t>HR21051</t>
  </si>
  <si>
    <t>LET GO</t>
  </si>
  <si>
    <t>HR21052</t>
  </si>
  <si>
    <t>REVOLT/RESIST</t>
  </si>
  <si>
    <t>HR21192</t>
  </si>
  <si>
    <t>AVENGED SEVENFOLD</t>
  </si>
  <si>
    <t>SOUNDING THE SEVENTH TRUMPET</t>
  </si>
  <si>
    <t>HR6602</t>
  </si>
  <si>
    <t>ALL TIME LOW</t>
  </si>
  <si>
    <t>NOTHING PERSONAL</t>
  </si>
  <si>
    <t>HR7102</t>
  </si>
  <si>
    <t>STRAIGHT TO DVD</t>
  </si>
  <si>
    <t>HR7132</t>
  </si>
  <si>
    <t>DVDWM FULL</t>
  </si>
  <si>
    <t>WE ARE THE IN CROWD</t>
  </si>
  <si>
    <t>GUARANTEED TO DISAGREE</t>
  </si>
  <si>
    <t>HR7152</t>
  </si>
  <si>
    <t>NIGHTMARE (STANDARD EDITION) (VINYL)</t>
  </si>
  <si>
    <t>HR7191</t>
  </si>
  <si>
    <t>LPSETS</t>
  </si>
  <si>
    <t>THE WONDER YEARS</t>
  </si>
  <si>
    <t>THE UPSIDES (DELUXE EDITION)</t>
  </si>
  <si>
    <t>HR7202</t>
  </si>
  <si>
    <t>YELLOWCARD</t>
  </si>
  <si>
    <t>WHEN YOU'RE THROUGH THINKING, SAY YES</t>
  </si>
  <si>
    <t>HR7252</t>
  </si>
  <si>
    <t>SUBURBIA I'VE GIVEN YOU ALL AND NOW I'M NOTHING</t>
  </si>
  <si>
    <t>HR7292</t>
  </si>
  <si>
    <t>THE DANGEROUS SUMMER</t>
  </si>
  <si>
    <t>WAR PAINT</t>
  </si>
  <si>
    <t>HR7352</t>
  </si>
  <si>
    <t>WHEN YOU'RE THROUGH THINKING, SAY YES (ACOUSTIC)(INDIE EXCLUSIVE)</t>
  </si>
  <si>
    <t>HR7462</t>
  </si>
  <si>
    <t>THE USED</t>
  </si>
  <si>
    <t>VULNERABLE</t>
  </si>
  <si>
    <t>HR7492</t>
  </si>
  <si>
    <t>SOUTHERN AIR</t>
  </si>
  <si>
    <t>HR7581</t>
  </si>
  <si>
    <t>HR7582</t>
  </si>
  <si>
    <t>THE GREATEST GENERATION</t>
  </si>
  <si>
    <t>HR771</t>
  </si>
  <si>
    <t>NECK DEEP</t>
  </si>
  <si>
    <t>WISHFUL THINKING</t>
  </si>
  <si>
    <t>HR7872</t>
  </si>
  <si>
    <t>BAYSIDE</t>
  </si>
  <si>
    <t>CULT</t>
  </si>
  <si>
    <t>HR7902</t>
  </si>
  <si>
    <t>TAKING BACK SUNDAY</t>
  </si>
  <si>
    <t>HAPPINESS IS</t>
  </si>
  <si>
    <t>HR791</t>
  </si>
  <si>
    <t>IMAGINARY ENEMY</t>
  </si>
  <si>
    <t>HR793</t>
  </si>
  <si>
    <t>IMAGINARY ENEMY (DELUXE EDITION)</t>
  </si>
  <si>
    <t>HR7972</t>
  </si>
  <si>
    <t>WAKING THE FALLEN: RESURRECTED (4LP/DVD)</t>
  </si>
  <si>
    <t>HR8041</t>
  </si>
  <si>
    <t>VINYL/DVD</t>
  </si>
  <si>
    <t>WAKING THE FALLEN: RESURRECTED</t>
  </si>
  <si>
    <t>HR8042</t>
  </si>
  <si>
    <t>NEW FOUND GLORY</t>
  </si>
  <si>
    <t>RESURRECTION (VINYL)</t>
  </si>
  <si>
    <t>HR8091</t>
  </si>
  <si>
    <t>RESURRECTION</t>
  </si>
  <si>
    <t>HR8092</t>
  </si>
  <si>
    <t>ALLDAY</t>
  </si>
  <si>
    <t>STARTUP CULT</t>
  </si>
  <si>
    <t>ONETWO002</t>
  </si>
  <si>
    <t>BEARTOOTH</t>
  </si>
  <si>
    <t>DISGUSTING</t>
  </si>
  <si>
    <t>RBR03001USCD</t>
  </si>
  <si>
    <t>DREAM ON DREAMER</t>
  </si>
  <si>
    <t>HEARTBOUND (DELUXE EDITION)</t>
  </si>
  <si>
    <t>UNFD001A</t>
  </si>
  <si>
    <t>YOUNGBLOODS DELUXE</t>
  </si>
  <si>
    <t>UNFD002</t>
  </si>
  <si>
    <t>I KILLED THE PROM QUEEN</t>
  </si>
  <si>
    <t>MUSIC FOR THE RECENTLY DECEASED</t>
  </si>
  <si>
    <t>UNFD003</t>
  </si>
  <si>
    <t>THE BRIDE</t>
  </si>
  <si>
    <t>PRESIDENT RD</t>
  </si>
  <si>
    <t>UNFD007</t>
  </si>
  <si>
    <t>NORTHLANE</t>
  </si>
  <si>
    <t>DISCOVERIES</t>
  </si>
  <si>
    <t>UNFD009</t>
  </si>
  <si>
    <t>ANARCHY, MY DEAR</t>
  </si>
  <si>
    <t>UNFD013</t>
  </si>
  <si>
    <t>BURIED IN VERONA</t>
  </si>
  <si>
    <t>NOTORIOUS</t>
  </si>
  <si>
    <t>UNFD017</t>
  </si>
  <si>
    <t>NOTORIOUS: RELOADED</t>
  </si>
  <si>
    <t>UNFD017A</t>
  </si>
  <si>
    <t>IN HEARTS WAKE</t>
  </si>
  <si>
    <t>DIVINATION</t>
  </si>
  <si>
    <t>UNFD018</t>
  </si>
  <si>
    <t>DIVINATION (VINYL)</t>
  </si>
  <si>
    <t>UNFD018B</t>
  </si>
  <si>
    <t>OFF!</t>
  </si>
  <si>
    <t>OFF! (VINYL)</t>
  </si>
  <si>
    <t>UNFD019A</t>
  </si>
  <si>
    <t>SINGULARITY</t>
  </si>
  <si>
    <t>UNFD025</t>
  </si>
  <si>
    <t>SINGULARITY (DELUXE EDITION)</t>
  </si>
  <si>
    <t>UNFD025B</t>
  </si>
  <si>
    <t>2CD MID</t>
  </si>
  <si>
    <t>D AT SEA</t>
  </si>
  <si>
    <t>UNCONSCIOUS</t>
  </si>
  <si>
    <t>UNFD027</t>
  </si>
  <si>
    <t>EPCD (S)</t>
  </si>
  <si>
    <t>LOVELESS</t>
  </si>
  <si>
    <t>UNFD028</t>
  </si>
  <si>
    <t>DEAD LETTER CIRCUS</t>
  </si>
  <si>
    <t>THE CATALYST FIRE</t>
  </si>
  <si>
    <t>UNFD029</t>
  </si>
  <si>
    <t>THE CATALYST FIRE (VINYL)</t>
  </si>
  <si>
    <t>UNFD029A</t>
  </si>
  <si>
    <t>MISERY SIGNALS</t>
  </si>
  <si>
    <t>ABSENT LIGHT</t>
  </si>
  <si>
    <t>UNFD031</t>
  </si>
  <si>
    <t>HELLIONS</t>
  </si>
  <si>
    <t>DIE YOUNG</t>
  </si>
  <si>
    <t>UNFD032</t>
  </si>
  <si>
    <t>BODYJAR</t>
  </si>
  <si>
    <t>ROLE MODEL</t>
  </si>
  <si>
    <t>UNFD035</t>
  </si>
  <si>
    <t>FACELESS</t>
  </si>
  <si>
    <t>UNFD039</t>
  </si>
  <si>
    <t>EARTHWALKER</t>
  </si>
  <si>
    <t>UNFD040</t>
  </si>
  <si>
    <t>ANCHORS &amp; DIAMONDS</t>
  </si>
  <si>
    <t>UNFD041</t>
  </si>
  <si>
    <t>HACKTIVIST</t>
  </si>
  <si>
    <t>HACKTIVIST EP</t>
  </si>
  <si>
    <t>UNFD042</t>
  </si>
  <si>
    <t>1CD MID</t>
  </si>
  <si>
    <t>ARCHITECTS</t>
  </si>
  <si>
    <t>LOST FOREVER, LOST TOGETHER</t>
  </si>
  <si>
    <t>UNFD043</t>
  </si>
  <si>
    <t>HAND OF MERCY</t>
  </si>
  <si>
    <t>RESOLVE</t>
  </si>
  <si>
    <t>UNFD044</t>
  </si>
  <si>
    <t>TRADE WIND</t>
  </si>
  <si>
    <t>SUFFER JUST TO BELIEVE</t>
  </si>
  <si>
    <t>UNFD047</t>
  </si>
  <si>
    <t>EPCD (A)</t>
  </si>
  <si>
    <t>ANBERLIN</t>
  </si>
  <si>
    <t>LOWBORN</t>
  </si>
  <si>
    <t>UNFD048</t>
  </si>
  <si>
    <t>STORM THE SKY</t>
  </si>
  <si>
    <t>PERMANENCE</t>
  </si>
  <si>
    <t>UNFD055</t>
  </si>
  <si>
    <t>PERMANENCE (CD/DVD)</t>
  </si>
  <si>
    <t>UNFD055A</t>
  </si>
  <si>
    <t>INDIAN SUMMER</t>
  </si>
  <si>
    <t>UNFD057</t>
  </si>
  <si>
    <t>110917</t>
  </si>
  <si>
    <t>GL Date</t>
  </si>
  <si>
    <t>Supplier Name</t>
  </si>
  <si>
    <t>Invoice Number</t>
  </si>
  <si>
    <t>Total  Dr/(Cr)</t>
  </si>
  <si>
    <t>BRIAN PYPER</t>
  </si>
  <si>
    <t>00001518</t>
  </si>
  <si>
    <t>THE DISPLAY MAN</t>
  </si>
  <si>
    <t>7982</t>
  </si>
  <si>
    <t>Sum:</t>
  </si>
  <si>
    <t>Invoice #</t>
  </si>
  <si>
    <t>Cat #</t>
  </si>
  <si>
    <t>Artist/Title</t>
  </si>
  <si>
    <t>Description</t>
  </si>
  <si>
    <t>Units</t>
  </si>
  <si>
    <t xml:space="preserve">UNFD043A       </t>
  </si>
  <si>
    <t>LOST FOREVER,LO/ARCHITECTS</t>
  </si>
  <si>
    <t>SUMMIT CD</t>
  </si>
  <si>
    <t>CD SET IN DOUBLE SLIM CASE</t>
  </si>
  <si>
    <t>SHRINKWRAPPING - OTHER</t>
  </si>
  <si>
    <t>5 COLOUR CD SURCHARGE</t>
  </si>
  <si>
    <t>CD BOOKLETS</t>
  </si>
  <si>
    <t>SUMMIT DVD 5</t>
  </si>
  <si>
    <t>5 COLOUR DVD SURCHARGE</t>
  </si>
  <si>
    <t xml:space="preserve">UNFD050        </t>
  </si>
  <si>
    <t xml:space="preserve">SKYDANCER/IN HEARTS WAKE      </t>
  </si>
  <si>
    <t xml:space="preserve">UNFD059        </t>
  </si>
  <si>
    <t xml:space="preserve">WORD IS BOND/DEEZ NUTS        </t>
  </si>
  <si>
    <t>UNFD043A</t>
  </si>
  <si>
    <t>UNFD050</t>
  </si>
  <si>
    <t>UNFD059</t>
  </si>
  <si>
    <t>HR21292</t>
  </si>
  <si>
    <t>UNFD056</t>
  </si>
  <si>
    <t>FUTURE HEARTS/ALL TIME LOW</t>
  </si>
  <si>
    <t>RAW MATERIAL - BLANK CDR</t>
  </si>
  <si>
    <t>MASTERING - LABOUR</t>
  </si>
  <si>
    <t>SKYDANCER/IN HEARTS WAKE</t>
  </si>
  <si>
    <t>HAUNT ME AS I ROAM/ANTAGONIST A.D</t>
  </si>
  <si>
    <t>WORD IS BOND/DEEZ NUTS</t>
  </si>
  <si>
    <t>ORIGINATION - CD MASTER</t>
  </si>
  <si>
    <t>LOST FOREVER, LOST TOGETHER (AUSTRALIAN DELUXE EDITION)/ARCHITECTS</t>
  </si>
  <si>
    <t>SUNDRY SALES</t>
  </si>
  <si>
    <t>Adjusted Gross Sales Value</t>
  </si>
  <si>
    <t>Adjusted Deduction Value</t>
  </si>
  <si>
    <t>Adjusted Net Sales Value</t>
  </si>
  <si>
    <t>Adjusted Sales PPD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</si>
</sst>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0\ ;[Red]\(#,##0.00\)"/>
    <numFmt numFmtId="167" formatCode="0.0"/>
    <numFmt numFmtId="168" formatCode="dd\-mmm\-yyyy"/>
    <numFmt numFmtId="169" formatCode="#,##0.00;\(#,##0.00\)"/>
    <numFmt numFmtId="170" formatCode="_-* #,##0_-;\-* #,##0_-;_-* &quot;-&quot;??_-;_-@_-"/>
    <numFmt numFmtId="171" formatCode="_-[$€]* #,##0.00_-;\-[$€]* #,##0.00_-;_-[$€]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8"/>
      <name val="Tahoma"/>
      <family val="2"/>
    </font>
    <font>
      <sz val="10"/>
      <color indexed="8"/>
      <name val="Arial"/>
      <family val="2"/>
    </font>
    <font>
      <b/>
      <sz val="10"/>
      <color rgb="FFFF0000"/>
      <name val="Tahoma"/>
      <family val="2"/>
    </font>
    <font>
      <sz val="10"/>
      <color indexed="10"/>
      <name val="Tahoma"/>
      <family val="2"/>
    </font>
    <font>
      <u val="double"/>
      <sz val="10"/>
      <name val="Tahoma"/>
      <family val="2"/>
    </font>
    <font>
      <b/>
      <u/>
      <sz val="10"/>
      <name val="Tahoma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6"/>
      <color indexed="8"/>
      <name val="Arial"/>
      <family val="2"/>
    </font>
    <font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2"/>
      </patternFill>
    </fill>
    <fill>
      <patternFill patternType="solid">
        <fgColor indexed="18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2">
    <xf numFmtId="0" fontId="0" fillId="0" borderId="0"/>
    <xf numFmtId="165" fontId="1" fillId="0" borderId="0" applyFont="0" applyFill="0" applyBorder="0" applyAlignment="0" applyProtection="0"/>
    <xf numFmtId="0" fontId="2" fillId="0" borderId="0">
      <alignment vertical="top"/>
    </xf>
    <xf numFmtId="9" fontId="2" fillId="0" borderId="0" applyFont="0" applyFill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/>
    <xf numFmtId="0" fontId="7" fillId="0" borderId="0">
      <alignment vertical="top"/>
    </xf>
    <xf numFmtId="0" fontId="2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07">
    <xf numFmtId="0" fontId="0" fillId="0" borderId="0" xfId="0"/>
    <xf numFmtId="0" fontId="3" fillId="0" borderId="0" xfId="2" applyFont="1" applyAlignment="1"/>
    <xf numFmtId="40" fontId="3" fillId="0" borderId="0" xfId="2" applyNumberFormat="1" applyFont="1" applyAlignment="1"/>
    <xf numFmtId="0" fontId="4" fillId="0" borderId="0" xfId="2" applyFont="1" applyAlignment="1"/>
    <xf numFmtId="17" fontId="5" fillId="0" borderId="0" xfId="2" applyNumberFormat="1" applyFont="1" applyAlignment="1">
      <alignment horizontal="left"/>
    </xf>
    <xf numFmtId="0" fontId="5" fillId="0" borderId="0" xfId="2" applyFont="1" applyAlignment="1"/>
    <xf numFmtId="4" fontId="3" fillId="0" borderId="0" xfId="2" applyNumberFormat="1" applyFont="1" applyAlignment="1"/>
    <xf numFmtId="17" fontId="3" fillId="0" borderId="0" xfId="3" applyNumberFormat="1" applyFont="1" applyAlignment="1">
      <alignment horizontal="left"/>
    </xf>
    <xf numFmtId="166" fontId="3" fillId="0" borderId="0" xfId="2" applyNumberFormat="1" applyFont="1" applyFill="1" applyBorder="1" applyAlignment="1"/>
    <xf numFmtId="166" fontId="3" fillId="0" borderId="0" xfId="2" applyNumberFormat="1" applyFont="1" applyBorder="1" applyAlignment="1"/>
    <xf numFmtId="0" fontId="3" fillId="0" borderId="0" xfId="2" applyFont="1" applyFill="1" applyAlignment="1"/>
    <xf numFmtId="0" fontId="0" fillId="0" borderId="0" xfId="0" applyFill="1"/>
    <xf numFmtId="49" fontId="3" fillId="0" borderId="0" xfId="3" applyNumberFormat="1" applyFont="1" applyFill="1" applyAlignment="1">
      <alignment horizontal="left"/>
    </xf>
    <xf numFmtId="165" fontId="3" fillId="0" borderId="0" xfId="2" applyNumberFormat="1" applyFont="1" applyFill="1" applyAlignment="1"/>
    <xf numFmtId="0" fontId="8" fillId="0" borderId="0" xfId="2" applyFont="1" applyFill="1" applyAlignment="1"/>
    <xf numFmtId="166" fontId="9" fillId="0" borderId="0" xfId="2" applyNumberFormat="1" applyFont="1" applyFill="1" applyBorder="1" applyAlignment="1"/>
    <xf numFmtId="0" fontId="5" fillId="0" borderId="0" xfId="2" applyFont="1" applyFill="1" applyAlignment="1"/>
    <xf numFmtId="166" fontId="5" fillId="0" borderId="1" xfId="2" applyNumberFormat="1" applyFont="1" applyFill="1" applyBorder="1" applyAlignment="1"/>
    <xf numFmtId="166" fontId="5" fillId="0" borderId="0" xfId="2" applyNumberFormat="1" applyFont="1" applyFill="1" applyBorder="1" applyAlignment="1"/>
    <xf numFmtId="166" fontId="5" fillId="0" borderId="0" xfId="2" applyNumberFormat="1" applyFont="1" applyBorder="1" applyAlignment="1"/>
    <xf numFmtId="166" fontId="5" fillId="0" borderId="1" xfId="2" applyNumberFormat="1" applyFont="1" applyBorder="1" applyAlignment="1"/>
    <xf numFmtId="0" fontId="5" fillId="0" borderId="0" xfId="2" applyNumberFormat="1" applyFont="1" applyBorder="1" applyAlignment="1">
      <alignment horizontal="left"/>
    </xf>
    <xf numFmtId="166" fontId="5" fillId="0" borderId="2" xfId="2" applyNumberFormat="1" applyFont="1" applyBorder="1" applyAlignment="1"/>
    <xf numFmtId="0" fontId="3" fillId="3" borderId="0" xfId="2" applyNumberFormat="1" applyFont="1" applyFill="1" applyBorder="1" applyAlignment="1"/>
    <xf numFmtId="0" fontId="3" fillId="3" borderId="0" xfId="2" applyFont="1" applyFill="1" applyBorder="1" applyAlignment="1"/>
    <xf numFmtId="0" fontId="3" fillId="3" borderId="0" xfId="2" applyFont="1" applyFill="1" applyAlignment="1"/>
    <xf numFmtId="0" fontId="3" fillId="0" borderId="0" xfId="2" applyFont="1" applyBorder="1" applyAlignment="1"/>
    <xf numFmtId="166" fontId="3" fillId="0" borderId="0" xfId="2" applyNumberFormat="1" applyFont="1" applyAlignment="1"/>
    <xf numFmtId="0" fontId="3" fillId="0" borderId="0" xfId="2" applyFont="1" applyAlignment="1">
      <alignment horizontal="right"/>
    </xf>
    <xf numFmtId="0" fontId="10" fillId="0" borderId="0" xfId="2" applyFont="1" applyAlignment="1"/>
    <xf numFmtId="17" fontId="11" fillId="0" borderId="0" xfId="2" applyNumberFormat="1" applyFont="1" applyAlignment="1">
      <alignment horizontal="left"/>
    </xf>
    <xf numFmtId="17" fontId="11" fillId="0" borderId="0" xfId="2" applyNumberFormat="1" applyFont="1" applyBorder="1" applyAlignment="1">
      <alignment horizontal="left"/>
    </xf>
    <xf numFmtId="17" fontId="11" fillId="0" borderId="0" xfId="2" quotePrefix="1" applyNumberFormat="1" applyFont="1" applyAlignment="1"/>
    <xf numFmtId="17" fontId="11" fillId="0" borderId="0" xfId="2" quotePrefix="1" applyNumberFormat="1" applyFont="1" applyAlignment="1">
      <alignment horizontal="left"/>
    </xf>
    <xf numFmtId="0" fontId="12" fillId="0" borderId="0" xfId="0" applyFont="1"/>
    <xf numFmtId="0" fontId="7" fillId="0" borderId="0" xfId="2" applyFont="1">
      <alignment vertical="top"/>
    </xf>
    <xf numFmtId="0" fontId="2" fillId="0" borderId="0" xfId="4"/>
    <xf numFmtId="0" fontId="13" fillId="4" borderId="0" xfId="0" applyFont="1" applyFill="1"/>
    <xf numFmtId="4" fontId="14" fillId="0" borderId="0" xfId="0" applyNumberFormat="1" applyFont="1"/>
    <xf numFmtId="0" fontId="15" fillId="0" borderId="0" xfId="2" applyFont="1" applyAlignment="1">
      <alignment horizontal="center" vertical="center"/>
    </xf>
    <xf numFmtId="0" fontId="15" fillId="0" borderId="0" xfId="4" applyFont="1"/>
    <xf numFmtId="0" fontId="16" fillId="0" borderId="0" xfId="4" applyFont="1"/>
    <xf numFmtId="10" fontId="16" fillId="0" borderId="0" xfId="3" applyNumberFormat="1" applyFont="1"/>
    <xf numFmtId="2" fontId="2" fillId="0" borderId="0" xfId="4" applyNumberFormat="1"/>
    <xf numFmtId="0" fontId="17" fillId="0" borderId="0" xfId="4" applyFont="1"/>
    <xf numFmtId="167" fontId="17" fillId="0" borderId="0" xfId="4" applyNumberFormat="1" applyFont="1"/>
    <xf numFmtId="0" fontId="18" fillId="0" borderId="0" xfId="4" applyFont="1" applyAlignment="1">
      <alignment horizontal="center"/>
    </xf>
    <xf numFmtId="0" fontId="19" fillId="0" borderId="0" xfId="2" applyFont="1">
      <alignment vertical="top"/>
    </xf>
    <xf numFmtId="0" fontId="20" fillId="0" borderId="0" xfId="2" applyFont="1" applyAlignment="1">
      <alignment wrapText="1"/>
    </xf>
    <xf numFmtId="0" fontId="20" fillId="0" borderId="0" xfId="2" applyFont="1">
      <alignment vertical="top"/>
    </xf>
    <xf numFmtId="0" fontId="12" fillId="0" borderId="0" xfId="5" applyFont="1"/>
    <xf numFmtId="0" fontId="21" fillId="0" borderId="0" xfId="5"/>
    <xf numFmtId="4" fontId="14" fillId="0" borderId="0" xfId="5" applyNumberFormat="1" applyFont="1"/>
    <xf numFmtId="0" fontId="13" fillId="4" borderId="0" xfId="5" applyFont="1" applyFill="1"/>
    <xf numFmtId="0" fontId="22" fillId="2" borderId="0" xfId="6" applyFont="1" applyFill="1" applyAlignment="1">
      <alignment horizontal="left" vertical="center"/>
    </xf>
    <xf numFmtId="0" fontId="23" fillId="2" borderId="0" xfId="6" applyFont="1" applyFill="1" applyAlignment="1">
      <alignment vertical="center"/>
    </xf>
    <xf numFmtId="0" fontId="24" fillId="5" borderId="0" xfId="6" applyFont="1" applyFill="1" applyAlignment="1">
      <alignment horizontal="left" vertical="center" wrapText="1"/>
    </xf>
    <xf numFmtId="0" fontId="24" fillId="5" borderId="0" xfId="6" applyFont="1" applyFill="1" applyAlignment="1">
      <alignment horizontal="center" vertical="center" wrapText="1"/>
    </xf>
    <xf numFmtId="168" fontId="25" fillId="2" borderId="0" xfId="6" applyNumberFormat="1" applyFont="1" applyFill="1" applyAlignment="1">
      <alignment horizontal="left" vertical="center"/>
    </xf>
    <xf numFmtId="49" fontId="25" fillId="2" borderId="0" xfId="6" applyNumberFormat="1" applyFont="1" applyFill="1" applyAlignment="1">
      <alignment horizontal="left" vertical="center"/>
    </xf>
    <xf numFmtId="169" fontId="25" fillId="2" borderId="0" xfId="6" applyNumberFormat="1" applyFont="1" applyFill="1" applyAlignment="1">
      <alignment horizontal="right" vertical="center"/>
    </xf>
    <xf numFmtId="168" fontId="25" fillId="2" borderId="0" xfId="0" applyNumberFormat="1" applyFont="1" applyFill="1" applyAlignment="1">
      <alignment horizontal="left" vertical="center"/>
    </xf>
    <xf numFmtId="49" fontId="25" fillId="2" borderId="0" xfId="0" applyNumberFormat="1" applyFont="1" applyFill="1" applyAlignment="1">
      <alignment horizontal="left" vertical="center"/>
    </xf>
    <xf numFmtId="169" fontId="25" fillId="2" borderId="0" xfId="0" applyNumberFormat="1" applyFont="1" applyFill="1" applyAlignment="1">
      <alignment horizontal="right" vertical="center"/>
    </xf>
    <xf numFmtId="0" fontId="2" fillId="0" borderId="0" xfId="6"/>
    <xf numFmtId="0" fontId="26" fillId="6" borderId="0" xfId="0" applyFont="1" applyFill="1" applyAlignment="1">
      <alignment horizontal="center" vertical="center"/>
    </xf>
    <xf numFmtId="49" fontId="26" fillId="6" borderId="0" xfId="0" applyNumberFormat="1" applyFont="1" applyFill="1" applyAlignment="1">
      <alignment horizontal="right" vertical="center"/>
    </xf>
    <xf numFmtId="169" fontId="26" fillId="6" borderId="0" xfId="0" applyNumberFormat="1" applyFont="1" applyFill="1" applyAlignment="1">
      <alignment horizontal="right" vertical="center"/>
    </xf>
    <xf numFmtId="0" fontId="27" fillId="7" borderId="0" xfId="7" applyFont="1" applyFill="1" applyAlignment="1">
      <alignment horizontal="center" wrapText="1"/>
    </xf>
    <xf numFmtId="0" fontId="27" fillId="7" borderId="0" xfId="7" applyFont="1" applyFill="1" applyAlignment="1">
      <alignment horizontal="left" wrapText="1"/>
    </xf>
    <xf numFmtId="0" fontId="27" fillId="7" borderId="0" xfId="7" applyFont="1" applyFill="1" applyAlignment="1">
      <alignment wrapText="1"/>
    </xf>
    <xf numFmtId="170" fontId="27" fillId="7" borderId="0" xfId="8" applyNumberFormat="1" applyFont="1" applyFill="1" applyAlignment="1">
      <alignment horizontal="center" wrapText="1"/>
    </xf>
    <xf numFmtId="165" fontId="27" fillId="7" borderId="0" xfId="1" applyFont="1" applyFill="1" applyAlignment="1">
      <alignment horizontal="center" wrapText="1"/>
    </xf>
    <xf numFmtId="0" fontId="2" fillId="0" borderId="0" xfId="7"/>
    <xf numFmtId="0" fontId="0" fillId="0" borderId="0" xfId="0" applyAlignment="1">
      <alignment horizontal="left"/>
    </xf>
    <xf numFmtId="165" fontId="2" fillId="0" borderId="0" xfId="8" applyFill="1"/>
    <xf numFmtId="49" fontId="2" fillId="0" borderId="0" xfId="9" applyNumberFormat="1" applyFont="1" applyFill="1"/>
    <xf numFmtId="39" fontId="2" fillId="0" borderId="0" xfId="10" applyNumberFormat="1" applyFont="1" applyFill="1"/>
    <xf numFmtId="39" fontId="2" fillId="0" borderId="0" xfId="8" applyNumberFormat="1" applyFont="1" applyFill="1"/>
    <xf numFmtId="0" fontId="0" fillId="0" borderId="0" xfId="0" applyNumberFormat="1" applyAlignment="1">
      <alignment horizontal="left"/>
    </xf>
    <xf numFmtId="165" fontId="2" fillId="0" borderId="2" xfId="8" applyFill="1" applyBorder="1" applyAlignment="1">
      <alignment horizontal="right"/>
    </xf>
    <xf numFmtId="165" fontId="2" fillId="0" borderId="0" xfId="8" applyFill="1" applyBorder="1" applyAlignment="1">
      <alignment horizontal="right"/>
    </xf>
    <xf numFmtId="17" fontId="15" fillId="0" borderId="0" xfId="7" applyNumberFormat="1" applyFont="1" applyAlignment="1">
      <alignment horizontal="center"/>
    </xf>
    <xf numFmtId="0" fontId="2" fillId="0" borderId="0" xfId="7" applyFill="1" applyAlignment="1">
      <alignment horizontal="right"/>
    </xf>
    <xf numFmtId="0" fontId="2" fillId="0" borderId="0" xfId="7" applyAlignment="1">
      <alignment horizontal="center"/>
    </xf>
    <xf numFmtId="0" fontId="2" fillId="0" borderId="0" xfId="7" applyAlignment="1">
      <alignment horizontal="left"/>
    </xf>
    <xf numFmtId="0" fontId="2" fillId="0" borderId="0" xfId="7" applyFont="1"/>
    <xf numFmtId="170" fontId="2" fillId="0" borderId="0" xfId="8" applyNumberFormat="1" applyAlignment="1">
      <alignment horizontal="right"/>
    </xf>
    <xf numFmtId="165" fontId="2" fillId="0" borderId="0" xfId="8"/>
    <xf numFmtId="0" fontId="6" fillId="0" borderId="0" xfId="2" applyFont="1" applyFill="1" applyAlignment="1"/>
    <xf numFmtId="0" fontId="7" fillId="0" borderId="0" xfId="2" applyFont="1" applyFill="1" applyAlignment="1">
      <alignment horizontal="left"/>
    </xf>
    <xf numFmtId="0" fontId="23" fillId="0" borderId="0" xfId="6" applyFont="1" applyFill="1" applyAlignment="1">
      <alignment vertical="center"/>
    </xf>
    <xf numFmtId="0" fontId="22" fillId="0" borderId="0" xfId="6" applyFont="1" applyFill="1" applyAlignment="1">
      <alignment horizontal="left" vertical="center"/>
    </xf>
    <xf numFmtId="165" fontId="22" fillId="0" borderId="0" xfId="1" applyFont="1" applyFill="1" applyAlignment="1">
      <alignment horizontal="left" vertical="center"/>
    </xf>
    <xf numFmtId="0" fontId="2" fillId="0" borderId="0" xfId="6" applyFill="1"/>
    <xf numFmtId="49" fontId="25" fillId="0" borderId="0" xfId="0" applyNumberFormat="1" applyFont="1" applyFill="1" applyAlignment="1">
      <alignment horizontal="left" vertical="center"/>
    </xf>
    <xf numFmtId="165" fontId="15" fillId="0" borderId="0" xfId="8" applyFont="1" applyFill="1" applyBorder="1" applyAlignment="1">
      <alignment horizontal="right"/>
    </xf>
    <xf numFmtId="0" fontId="27" fillId="0" borderId="0" xfId="7" applyFont="1" applyFill="1" applyAlignment="1">
      <alignment wrapText="1"/>
    </xf>
    <xf numFmtId="0" fontId="2" fillId="0" borderId="0" xfId="7" applyFill="1"/>
    <xf numFmtId="165" fontId="0" fillId="0" borderId="0" xfId="0" applyNumberFormat="1" applyFill="1"/>
    <xf numFmtId="0" fontId="2" fillId="0" borderId="0" xfId="9" applyFill="1"/>
    <xf numFmtId="14" fontId="2" fillId="0" borderId="0" xfId="9" applyNumberFormat="1" applyFont="1" applyFill="1"/>
    <xf numFmtId="0" fontId="2" fillId="0" borderId="0" xfId="9" applyFont="1" applyFill="1"/>
    <xf numFmtId="0" fontId="13" fillId="8" borderId="0" xfId="6" applyFont="1" applyFill="1" applyAlignment="1">
      <alignment vertical="top"/>
    </xf>
    <xf numFmtId="0" fontId="13" fillId="8" borderId="0" xfId="6" applyFont="1" applyFill="1" applyAlignment="1">
      <alignment vertical="top" wrapText="1"/>
    </xf>
    <xf numFmtId="4" fontId="14" fillId="8" borderId="0" xfId="5" applyNumberFormat="1" applyFont="1" applyFill="1"/>
    <xf numFmtId="0" fontId="21" fillId="8" borderId="0" xfId="5" applyFill="1"/>
  </cellXfs>
  <cellStyles count="62">
    <cellStyle name="Comma" xfId="1" builtinId="3"/>
    <cellStyle name="Comma 10" xfId="11"/>
    <cellStyle name="Comma 2" xfId="8"/>
    <cellStyle name="Comma 2 2" xfId="10"/>
    <cellStyle name="Comma 3" xfId="12"/>
    <cellStyle name="Comma 4" xfId="13"/>
    <cellStyle name="Comma 5" xfId="14"/>
    <cellStyle name="Comma 5 2" xfId="15"/>
    <cellStyle name="Comma 6" xfId="16"/>
    <cellStyle name="Comma 7" xfId="17"/>
    <cellStyle name="Comma 7 2" xfId="18"/>
    <cellStyle name="Comma 8" xfId="19"/>
    <cellStyle name="Comma 9" xfId="20"/>
    <cellStyle name="Currency 2" xfId="21"/>
    <cellStyle name="Currency 2 2" xfId="22"/>
    <cellStyle name="Currency 3" xfId="23"/>
    <cellStyle name="Euro" xfId="24"/>
    <cellStyle name="Followed Hyperlink" xfId="61" builtinId="9" hidden="1"/>
    <cellStyle name="Hyperlink" xfId="60" builtinId="8" hidden="1"/>
    <cellStyle name="Normal" xfId="0" builtinId="0"/>
    <cellStyle name="Normal 10" xfId="6"/>
    <cellStyle name="Normal 11" xfId="25"/>
    <cellStyle name="Normal 12" xfId="26"/>
    <cellStyle name="Normal 13" xfId="27"/>
    <cellStyle name="Normal 13 2" xfId="28"/>
    <cellStyle name="Normal 14" xfId="29"/>
    <cellStyle name="Normal 15" xfId="30"/>
    <cellStyle name="Normal 16" xfId="31"/>
    <cellStyle name="Normal 17" xfId="32"/>
    <cellStyle name="Normal 18" xfId="33"/>
    <cellStyle name="Normal 19" xfId="34"/>
    <cellStyle name="Normal 19 2" xfId="35"/>
    <cellStyle name="Normal 2" xfId="7"/>
    <cellStyle name="Normal 2 2" xfId="36"/>
    <cellStyle name="Normal 2 2 2" xfId="37"/>
    <cellStyle name="Normal 2 3" xfId="9"/>
    <cellStyle name="Normal 20" xfId="38"/>
    <cellStyle name="Normal 21" xfId="39"/>
    <cellStyle name="Normal 22" xfId="40"/>
    <cellStyle name="Normal 23" xfId="41"/>
    <cellStyle name="Normal 24" xfId="42"/>
    <cellStyle name="Normal 25" xfId="43"/>
    <cellStyle name="Normal 26" xfId="44"/>
    <cellStyle name="Normal 27" xfId="45"/>
    <cellStyle name="Normal 28" xfId="46"/>
    <cellStyle name="Normal 29" xfId="47"/>
    <cellStyle name="Normal 3" xfId="2"/>
    <cellStyle name="Normal 3 2" xfId="48"/>
    <cellStyle name="Normal 30" xfId="49"/>
    <cellStyle name="Normal 31" xfId="5"/>
    <cellStyle name="Normal 4" xfId="50"/>
    <cellStyle name="Normal 4 2" xfId="51"/>
    <cellStyle name="Normal 5" xfId="52"/>
    <cellStyle name="Normal 6" xfId="53"/>
    <cellStyle name="Normal 7" xfId="54"/>
    <cellStyle name="Normal 8" xfId="55"/>
    <cellStyle name="Normal 9" xfId="56"/>
    <cellStyle name="Normal_RIOT_Summary_PnD_May2011_31052011" xfId="4"/>
    <cellStyle name="Percent 2" xfId="3"/>
    <cellStyle name="somme departement" xfId="57"/>
    <cellStyle name="Style 1" xfId="58"/>
    <cellStyle name="標準_INTERNATIONAL OPTION GRANT TEMPLATE 21_Japan_camomile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version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yl/Downloads/Payroll%20Journals-%20MAR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Projects"/>
      <sheetName val="WMA"/>
      <sheetName val="Accounts to be loaded"/>
      <sheetName val="Manually Split Accounts"/>
      <sheetName val="CofA"/>
      <sheetName val="Dept - BBB"/>
      <sheetName val="L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Leave"/>
      <sheetName val="CRITERIA1"/>
      <sheetName val="Proforma - PTax Acc'l "/>
      <sheetName val="PTax Acc'l"/>
      <sheetName val="Payroll Tax Jnl"/>
      <sheetName val="Journal Header-MLC accrual"/>
      <sheetName val="MLC Invoice Acc'l"/>
      <sheetName val="BO"/>
      <sheetName val="Accrue MLC Jnl"/>
      <sheetName val="Journal Header - Super"/>
      <sheetName val="Super"/>
      <sheetName val="Super Jnl"/>
      <sheetName val="BONUS"/>
      <sheetName val="Journal header - Payroll"/>
      <sheetName val="CODE"/>
      <sheetName val="Payroll Jnl"/>
      <sheetName val="Payroll"/>
      <sheetName val="LSL"/>
      <sheetName val="Journal header - Payroll ADJ"/>
      <sheetName val="Payroll Adj"/>
      <sheetName val="payroll adj workings"/>
      <sheetName val="Journal header - EXEC BENEFITS"/>
      <sheetName val="EXEC BENEF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57"/>
  <sheetViews>
    <sheetView topLeftCell="A8" zoomScaleSheetLayoutView="115" workbookViewId="0">
      <selection activeCell="B59" sqref="B59"/>
    </sheetView>
  </sheetViews>
  <sheetFormatPr defaultColWidth="8.85546875" defaultRowHeight="12.75" outlineLevelRow="1" x14ac:dyDescent="0.2"/>
  <cols>
    <col min="1" max="1" width="17.42578125" style="1" customWidth="1"/>
    <col min="2" max="2" width="50.85546875" style="1" bestFit="1" customWidth="1"/>
    <col min="3" max="3" width="10.85546875" style="1" bestFit="1" customWidth="1"/>
    <col min="4" max="4" width="15.42578125" style="1" bestFit="1" customWidth="1"/>
    <col min="5" max="5" width="4.140625" style="1" bestFit="1" customWidth="1"/>
    <col min="6" max="6" width="14.28515625" style="1" hidden="1" customWidth="1"/>
    <col min="7" max="9" width="9.140625" style="1" hidden="1" customWidth="1"/>
    <col min="10" max="10" width="3.140625" style="1" hidden="1" customWidth="1"/>
    <col min="11" max="11" width="16.28515625" style="1" bestFit="1" customWidth="1"/>
    <col min="12" max="12" width="30.42578125" style="1" bestFit="1" customWidth="1"/>
    <col min="13" max="16384" width="8.85546875" style="1"/>
  </cols>
  <sheetData>
    <row r="1" spans="1:12" x14ac:dyDescent="0.2">
      <c r="B1" s="2"/>
      <c r="C1" s="2"/>
      <c r="D1" s="2"/>
    </row>
    <row r="2" spans="1:12" ht="18" x14ac:dyDescent="0.25">
      <c r="A2" s="3" t="s">
        <v>0</v>
      </c>
      <c r="B2" s="2"/>
      <c r="C2" s="2"/>
      <c r="D2" s="2"/>
    </row>
    <row r="3" spans="1:12" ht="12.75" customHeight="1" x14ac:dyDescent="0.25">
      <c r="A3" s="3"/>
      <c r="B3" s="2"/>
      <c r="C3" s="2"/>
      <c r="D3" s="2"/>
      <c r="K3" s="10"/>
      <c r="L3" s="10"/>
    </row>
    <row r="4" spans="1:12" ht="22.5" x14ac:dyDescent="0.3">
      <c r="A4" s="4" t="s">
        <v>1</v>
      </c>
      <c r="B4" s="4">
        <v>42062</v>
      </c>
      <c r="C4" s="2"/>
      <c r="D4" s="2"/>
      <c r="K4" s="89"/>
      <c r="L4" s="10"/>
    </row>
    <row r="5" spans="1:12" x14ac:dyDescent="0.2">
      <c r="K5" s="10"/>
      <c r="L5" s="10"/>
    </row>
    <row r="6" spans="1:12" x14ac:dyDescent="0.2">
      <c r="A6" s="5" t="s">
        <v>2</v>
      </c>
      <c r="F6" s="6"/>
      <c r="K6" s="10"/>
      <c r="L6" s="10"/>
    </row>
    <row r="7" spans="1:12" x14ac:dyDescent="0.2">
      <c r="A7" s="5"/>
      <c r="F7" s="6"/>
      <c r="K7" s="10"/>
      <c r="L7" s="10"/>
    </row>
    <row r="8" spans="1:12" x14ac:dyDescent="0.2">
      <c r="F8" s="6"/>
      <c r="K8" s="10"/>
      <c r="L8" s="10"/>
    </row>
    <row r="9" spans="1:12" x14ac:dyDescent="0.2">
      <c r="A9" s="5" t="s">
        <v>3</v>
      </c>
      <c r="B9" s="7"/>
      <c r="D9" s="8">
        <v>0</v>
      </c>
      <c r="F9" s="6"/>
      <c r="K9" s="10"/>
      <c r="L9" s="10"/>
    </row>
    <row r="10" spans="1:12" x14ac:dyDescent="0.2">
      <c r="B10" s="7"/>
      <c r="D10" s="9"/>
      <c r="F10" s="6"/>
      <c r="K10" s="10"/>
      <c r="L10" s="10"/>
    </row>
    <row r="11" spans="1:12" x14ac:dyDescent="0.2">
      <c r="A11" s="5" t="s">
        <v>4</v>
      </c>
      <c r="B11" s="4">
        <f>B4</f>
        <v>42062</v>
      </c>
      <c r="D11" s="9">
        <f>ROUND(Summary!P13,2)</f>
        <v>47604.84</v>
      </c>
      <c r="F11" s="6"/>
      <c r="K11" s="10"/>
      <c r="L11" s="90"/>
    </row>
    <row r="12" spans="1:12" hidden="1" outlineLevel="1" x14ac:dyDescent="0.2">
      <c r="A12" s="5"/>
      <c r="B12" s="10" t="s">
        <v>5</v>
      </c>
      <c r="C12" s="10"/>
      <c r="D12" s="9">
        <v>0</v>
      </c>
      <c r="F12" s="6"/>
      <c r="K12" s="10"/>
      <c r="L12" s="90"/>
    </row>
    <row r="13" spans="1:12" ht="15" hidden="1" outlineLevel="1" x14ac:dyDescent="0.25">
      <c r="A13" s="5"/>
      <c r="B13" s="10"/>
      <c r="C13" s="10"/>
      <c r="D13" s="11"/>
      <c r="F13" s="6"/>
      <c r="K13" s="10"/>
      <c r="L13" s="90"/>
    </row>
    <row r="14" spans="1:12" collapsed="1" x14ac:dyDescent="0.2">
      <c r="B14" s="12"/>
      <c r="C14" s="10"/>
      <c r="D14" s="8"/>
      <c r="F14" s="6"/>
      <c r="K14" s="10"/>
      <c r="L14" s="10"/>
    </row>
    <row r="15" spans="1:12" x14ac:dyDescent="0.2">
      <c r="A15" s="5" t="s">
        <v>6</v>
      </c>
      <c r="B15" s="12" t="s">
        <v>7</v>
      </c>
      <c r="C15" s="13"/>
      <c r="D15" s="8">
        <f>-'Sch - Feb 15'!F33</f>
        <v>-6905.7849999999999</v>
      </c>
      <c r="F15" s="6"/>
      <c r="K15" s="10"/>
      <c r="L15" s="90"/>
    </row>
    <row r="16" spans="1:12" x14ac:dyDescent="0.2">
      <c r="A16" s="5"/>
      <c r="B16" s="10" t="s">
        <v>8</v>
      </c>
      <c r="C16" s="14"/>
      <c r="D16" s="8">
        <f>-Recharges!E11</f>
        <v>-365</v>
      </c>
      <c r="F16" s="6"/>
      <c r="K16" s="10"/>
      <c r="L16" s="90"/>
    </row>
    <row r="17" spans="1:12" x14ac:dyDescent="0.2">
      <c r="A17" s="5"/>
      <c r="B17" s="10"/>
      <c r="C17" s="10"/>
      <c r="D17" s="8"/>
      <c r="F17" s="6"/>
      <c r="K17" s="10"/>
      <c r="L17" s="10"/>
    </row>
    <row r="18" spans="1:12" x14ac:dyDescent="0.2">
      <c r="B18" s="10"/>
      <c r="C18" s="10"/>
      <c r="D18" s="15"/>
      <c r="F18" s="6"/>
      <c r="K18" s="10"/>
      <c r="L18" s="10"/>
    </row>
    <row r="19" spans="1:12" x14ac:dyDescent="0.2">
      <c r="B19" s="10" t="s">
        <v>10</v>
      </c>
      <c r="C19" s="16"/>
      <c r="D19" s="17">
        <f>ROUND(SUM(D9:D17),2)</f>
        <v>40334.06</v>
      </c>
      <c r="F19" s="6"/>
      <c r="K19" s="10"/>
      <c r="L19" s="10"/>
    </row>
    <row r="20" spans="1:12" x14ac:dyDescent="0.2">
      <c r="B20" s="10"/>
      <c r="C20" s="16"/>
      <c r="D20" s="18"/>
      <c r="F20" s="6"/>
      <c r="K20" s="10"/>
      <c r="L20" s="10"/>
    </row>
    <row r="21" spans="1:12" x14ac:dyDescent="0.2">
      <c r="A21" s="5" t="s">
        <v>6</v>
      </c>
      <c r="B21" s="1" t="s">
        <v>11</v>
      </c>
      <c r="C21" s="5"/>
      <c r="D21" s="19">
        <f>-D19</f>
        <v>-40334.06</v>
      </c>
      <c r="F21" s="6"/>
      <c r="K21" s="10"/>
      <c r="L21" s="10"/>
    </row>
    <row r="22" spans="1:12" x14ac:dyDescent="0.2">
      <c r="C22" s="5"/>
      <c r="D22" s="19"/>
      <c r="F22" s="6"/>
    </row>
    <row r="23" spans="1:12" x14ac:dyDescent="0.2">
      <c r="A23" s="5" t="s">
        <v>12</v>
      </c>
      <c r="C23" s="5"/>
      <c r="D23" s="20">
        <f>SUM(D19:D22)</f>
        <v>0</v>
      </c>
      <c r="F23" s="6"/>
    </row>
    <row r="24" spans="1:12" x14ac:dyDescent="0.2">
      <c r="C24" s="5"/>
      <c r="D24" s="19"/>
      <c r="F24" s="6"/>
    </row>
    <row r="25" spans="1:12" x14ac:dyDescent="0.2">
      <c r="A25" s="5" t="s">
        <v>13</v>
      </c>
      <c r="C25" s="5"/>
      <c r="D25" s="19">
        <f>ROUND(SUM(D19:D21)*0.1,2)</f>
        <v>0</v>
      </c>
      <c r="F25" s="6"/>
    </row>
    <row r="26" spans="1:12" x14ac:dyDescent="0.2">
      <c r="A26" s="5"/>
      <c r="C26" s="5"/>
      <c r="D26" s="19"/>
      <c r="F26" s="6"/>
    </row>
    <row r="27" spans="1:12" ht="13.5" thickBot="1" x14ac:dyDescent="0.25">
      <c r="A27" s="21" t="s">
        <v>14</v>
      </c>
      <c r="C27" s="5"/>
      <c r="D27" s="22">
        <f>ROUND(SUM(D23:D25),2)</f>
        <v>0</v>
      </c>
      <c r="F27" s="23"/>
      <c r="G27" s="24"/>
      <c r="H27" s="24"/>
      <c r="I27" s="24"/>
    </row>
    <row r="28" spans="1:12" ht="13.5" thickTop="1" x14ac:dyDescent="0.2">
      <c r="A28" s="5"/>
      <c r="B28" s="5"/>
      <c r="C28" s="5"/>
      <c r="D28" s="19"/>
      <c r="F28" s="24"/>
      <c r="G28" s="24"/>
      <c r="H28" s="25"/>
      <c r="I28" s="25"/>
    </row>
    <row r="29" spans="1:12" x14ac:dyDescent="0.2">
      <c r="A29" s="5"/>
      <c r="B29" s="5"/>
      <c r="C29" s="5"/>
      <c r="D29" s="19"/>
      <c r="F29" s="26"/>
      <c r="G29" s="26"/>
      <c r="L29" s="27"/>
    </row>
    <row r="30" spans="1:12" x14ac:dyDescent="0.2">
      <c r="A30" s="5"/>
      <c r="B30" s="5"/>
      <c r="C30" s="5"/>
      <c r="D30" s="19"/>
      <c r="F30" s="26"/>
      <c r="G30" s="26"/>
      <c r="L30" s="27"/>
    </row>
    <row r="31" spans="1:12" hidden="1" outlineLevel="1" x14ac:dyDescent="0.2">
      <c r="A31" s="5"/>
      <c r="B31" s="5" t="s">
        <v>15</v>
      </c>
      <c r="C31" s="5"/>
      <c r="D31" s="19">
        <v>500000</v>
      </c>
      <c r="F31" s="26"/>
      <c r="G31" s="26"/>
      <c r="L31" s="27"/>
    </row>
    <row r="32" spans="1:12" hidden="1" outlineLevel="1" x14ac:dyDescent="0.2">
      <c r="A32" s="5"/>
      <c r="B32" s="5"/>
      <c r="C32" s="5"/>
      <c r="D32" s="19"/>
      <c r="F32" s="26"/>
      <c r="G32" s="26"/>
      <c r="L32" s="27"/>
    </row>
    <row r="33" spans="1:12" hidden="1" outlineLevel="1" x14ac:dyDescent="0.2">
      <c r="A33" s="5"/>
      <c r="B33" s="1" t="s">
        <v>16</v>
      </c>
      <c r="C33" s="5"/>
      <c r="D33" s="19">
        <v>32065</v>
      </c>
      <c r="F33" s="26"/>
      <c r="G33" s="26"/>
      <c r="L33" s="27"/>
    </row>
    <row r="34" spans="1:12" hidden="1" outlineLevel="1" x14ac:dyDescent="0.2">
      <c r="A34" s="5"/>
      <c r="C34" s="5"/>
      <c r="D34" s="19"/>
      <c r="F34" s="26"/>
      <c r="G34" s="26"/>
      <c r="L34" s="27"/>
    </row>
    <row r="35" spans="1:12" hidden="1" outlineLevel="1" x14ac:dyDescent="0.2">
      <c r="A35" s="5"/>
      <c r="B35" s="1" t="s">
        <v>6</v>
      </c>
      <c r="C35" s="5"/>
      <c r="D35" s="19"/>
      <c r="F35" s="26"/>
      <c r="G35" s="26"/>
      <c r="L35" s="27"/>
    </row>
    <row r="36" spans="1:12" hidden="1" outlineLevel="1" x14ac:dyDescent="0.2">
      <c r="A36" s="28"/>
      <c r="B36" s="29"/>
      <c r="C36" s="5"/>
      <c r="D36" s="19"/>
      <c r="F36" s="26"/>
      <c r="G36" s="26"/>
      <c r="L36" s="27"/>
    </row>
    <row r="37" spans="1:12" hidden="1" outlineLevel="1" x14ac:dyDescent="0.2">
      <c r="A37" s="5"/>
      <c r="B37" s="30">
        <v>41699</v>
      </c>
      <c r="C37" s="5"/>
      <c r="D37" s="19">
        <v>-87687.73</v>
      </c>
      <c r="F37" s="26"/>
      <c r="G37" s="26"/>
      <c r="L37" s="27"/>
    </row>
    <row r="38" spans="1:12" hidden="1" outlineLevel="1" x14ac:dyDescent="0.2">
      <c r="A38" s="5"/>
      <c r="B38" s="31">
        <v>41730</v>
      </c>
      <c r="C38" s="5"/>
      <c r="D38" s="19">
        <v>-58556.480000000003</v>
      </c>
      <c r="F38" s="26"/>
      <c r="G38" s="26"/>
      <c r="L38" s="27"/>
    </row>
    <row r="39" spans="1:12" hidden="1" outlineLevel="1" x14ac:dyDescent="0.2">
      <c r="A39" s="5"/>
      <c r="B39" s="30">
        <v>41760</v>
      </c>
      <c r="C39" s="5"/>
      <c r="D39" s="19">
        <v>-68173.45</v>
      </c>
      <c r="F39" s="26"/>
      <c r="G39" s="26"/>
      <c r="L39" s="27"/>
    </row>
    <row r="40" spans="1:12" hidden="1" outlineLevel="1" x14ac:dyDescent="0.2">
      <c r="A40" s="5"/>
      <c r="B40" s="30">
        <v>41791</v>
      </c>
      <c r="C40" s="5"/>
      <c r="D40" s="19">
        <v>-24043.07</v>
      </c>
      <c r="F40" s="26"/>
      <c r="G40" s="26"/>
      <c r="L40" s="27"/>
    </row>
    <row r="41" spans="1:12" hidden="1" outlineLevel="1" x14ac:dyDescent="0.2">
      <c r="A41" s="5"/>
      <c r="B41" s="30">
        <v>41821</v>
      </c>
      <c r="C41" s="5"/>
      <c r="D41" s="19">
        <v>-49788</v>
      </c>
      <c r="F41" s="26"/>
      <c r="G41" s="26"/>
      <c r="L41" s="27"/>
    </row>
    <row r="42" spans="1:12" hidden="1" outlineLevel="1" x14ac:dyDescent="0.2">
      <c r="B42" s="30">
        <v>41852</v>
      </c>
      <c r="D42" s="19">
        <v>-79138.539999999994</v>
      </c>
    </row>
    <row r="43" spans="1:12" hidden="1" outlineLevel="1" x14ac:dyDescent="0.2">
      <c r="B43" s="30">
        <v>41883</v>
      </c>
      <c r="D43" s="19">
        <v>-60708.9</v>
      </c>
    </row>
    <row r="44" spans="1:12" hidden="1" outlineLevel="1" x14ac:dyDescent="0.2">
      <c r="B44" s="30">
        <v>41913</v>
      </c>
      <c r="D44" s="19">
        <f>-71230.12</f>
        <v>-71230.12</v>
      </c>
    </row>
    <row r="45" spans="1:12" hidden="1" outlineLevel="1" x14ac:dyDescent="0.2">
      <c r="B45" s="30">
        <v>41944</v>
      </c>
      <c r="D45" s="19">
        <v>-32738.71</v>
      </c>
    </row>
    <row r="46" spans="1:12" hidden="1" outlineLevel="1" x14ac:dyDescent="0.2">
      <c r="B46" s="30"/>
      <c r="D46" s="19"/>
    </row>
    <row r="47" spans="1:12" ht="13.5" hidden="1" outlineLevel="1" thickBot="1" x14ac:dyDescent="0.25">
      <c r="B47" s="5" t="s">
        <v>17</v>
      </c>
      <c r="D47" s="22">
        <f>SUM(D31:D45)</f>
        <v>5.0931703299283981E-11</v>
      </c>
    </row>
    <row r="48" spans="1:12" collapsed="1" x14ac:dyDescent="0.2">
      <c r="B48" s="5"/>
      <c r="D48" s="19"/>
    </row>
    <row r="49" spans="1:4" x14ac:dyDescent="0.2">
      <c r="B49" s="5" t="s">
        <v>18</v>
      </c>
      <c r="C49" s="5"/>
      <c r="D49" s="19">
        <v>500000</v>
      </c>
    </row>
    <row r="50" spans="1:4" x14ac:dyDescent="0.2">
      <c r="B50" s="5"/>
      <c r="D50" s="19"/>
    </row>
    <row r="51" spans="1:4" x14ac:dyDescent="0.2">
      <c r="B51" s="30">
        <v>41944</v>
      </c>
      <c r="D51" s="19">
        <v>-32545.17</v>
      </c>
    </row>
    <row r="52" spans="1:4" x14ac:dyDescent="0.2">
      <c r="B52" s="32" t="s">
        <v>19</v>
      </c>
      <c r="C52" s="5"/>
      <c r="D52" s="19">
        <v>-47734.39</v>
      </c>
    </row>
    <row r="53" spans="1:4" x14ac:dyDescent="0.2">
      <c r="B53" s="32" t="s">
        <v>20</v>
      </c>
      <c r="C53" s="5"/>
      <c r="D53" s="19">
        <v>-67743.81</v>
      </c>
    </row>
    <row r="54" spans="1:4" x14ac:dyDescent="0.2">
      <c r="B54" s="33">
        <v>42036</v>
      </c>
      <c r="C54" s="5"/>
      <c r="D54" s="19">
        <f>D21</f>
        <v>-40334.06</v>
      </c>
    </row>
    <row r="55" spans="1:4" ht="13.5" thickBot="1" x14ac:dyDescent="0.25">
      <c r="B55" s="32"/>
      <c r="C55" s="5"/>
      <c r="D55" s="22">
        <f>SUM(D49:D54)</f>
        <v>311642.57</v>
      </c>
    </row>
    <row r="56" spans="1:4" ht="13.5" thickTop="1" x14ac:dyDescent="0.2">
      <c r="A56" s="5"/>
    </row>
    <row r="57" spans="1:4" x14ac:dyDescent="0.2">
      <c r="B57" s="5"/>
      <c r="D57" s="9"/>
    </row>
  </sheetData>
  <pageMargins left="0.75" right="0.75" top="1" bottom="1" header="0.5" footer="0.5"/>
  <pageSetup paperSize="9" scale="91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39"/>
  <sheetViews>
    <sheetView workbookViewId="0">
      <selection activeCell="K25" sqref="K25"/>
    </sheetView>
  </sheetViews>
  <sheetFormatPr defaultColWidth="8.85546875" defaultRowHeight="12.75" x14ac:dyDescent="0.2"/>
  <cols>
    <col min="1" max="1" width="20.42578125" style="36" bestFit="1" customWidth="1"/>
    <col min="2" max="2" width="11.42578125" style="36" customWidth="1"/>
    <col min="3" max="4" width="8.85546875" style="36"/>
    <col min="5" max="5" width="10.28515625" style="36" customWidth="1"/>
    <col min="6" max="8" width="8.85546875" style="36"/>
    <col min="9" max="9" width="9.85546875" style="36" bestFit="1" customWidth="1"/>
    <col min="10" max="10" width="14.42578125" style="36" customWidth="1"/>
    <col min="11" max="15" width="8.85546875" style="36"/>
    <col min="16" max="16" width="9.85546875" style="36" bestFit="1" customWidth="1"/>
    <col min="17" max="16384" width="8.85546875" style="36"/>
  </cols>
  <sheetData>
    <row r="1" spans="1:17" ht="15.75" x14ac:dyDescent="0.25">
      <c r="A1" s="34" t="s">
        <v>21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 s="35"/>
    </row>
    <row r="2" spans="1:17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35"/>
    </row>
    <row r="3" spans="1:17" ht="15.75" x14ac:dyDescent="0.25">
      <c r="A3" s="34" t="s">
        <v>22</v>
      </c>
      <c r="B3" s="34" t="s">
        <v>23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 s="35"/>
    </row>
    <row r="4" spans="1:17" ht="15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 s="35"/>
    </row>
    <row r="5" spans="1:17" ht="15.75" x14ac:dyDescent="0.25">
      <c r="A5" s="34" t="s">
        <v>24</v>
      </c>
      <c r="B5" s="34" t="s">
        <v>25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 s="35"/>
    </row>
    <row r="6" spans="1:17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 s="35"/>
    </row>
    <row r="7" spans="1:17" ht="15.75" x14ac:dyDescent="0.25">
      <c r="A7" s="34" t="s">
        <v>26</v>
      </c>
      <c r="B7" s="34" t="s">
        <v>27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 s="35"/>
    </row>
    <row r="8" spans="1:17" ht="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s="35"/>
    </row>
    <row r="9" spans="1:17" ht="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 s="35"/>
    </row>
    <row r="10" spans="1:17" x14ac:dyDescent="0.2">
      <c r="A10" s="37" t="s">
        <v>28</v>
      </c>
      <c r="B10" s="37" t="s">
        <v>29</v>
      </c>
      <c r="C10" s="37" t="s">
        <v>30</v>
      </c>
      <c r="D10" s="37" t="s">
        <v>31</v>
      </c>
      <c r="E10" s="37" t="s">
        <v>32</v>
      </c>
      <c r="F10" s="37" t="s">
        <v>33</v>
      </c>
      <c r="G10" s="37" t="s">
        <v>34</v>
      </c>
      <c r="H10" s="37" t="s">
        <v>35</v>
      </c>
      <c r="I10" s="37" t="s">
        <v>36</v>
      </c>
      <c r="J10" s="37" t="s">
        <v>37</v>
      </c>
      <c r="K10" s="37" t="s">
        <v>38</v>
      </c>
      <c r="L10" s="37" t="s">
        <v>39</v>
      </c>
      <c r="M10" s="37" t="s">
        <v>40</v>
      </c>
      <c r="N10" s="37" t="s">
        <v>41</v>
      </c>
      <c r="O10" s="37" t="s">
        <v>42</v>
      </c>
      <c r="P10" s="37" t="s">
        <v>43</v>
      </c>
      <c r="Q10" s="35"/>
    </row>
    <row r="11" spans="1:17" x14ac:dyDescent="0.2">
      <c r="A11" s="38" t="s">
        <v>44</v>
      </c>
      <c r="B11" s="38">
        <v>1100849</v>
      </c>
      <c r="C11" s="38">
        <v>0</v>
      </c>
      <c r="D11" s="38">
        <v>0</v>
      </c>
      <c r="E11" s="38">
        <v>1100849</v>
      </c>
      <c r="F11" s="38">
        <v>0</v>
      </c>
      <c r="G11" s="38">
        <v>0</v>
      </c>
      <c r="H11" s="38">
        <v>0</v>
      </c>
      <c r="I11" s="38">
        <v>49729.104028349997</v>
      </c>
      <c r="J11" s="38">
        <v>0</v>
      </c>
      <c r="K11" s="38">
        <v>9037.8317494050007</v>
      </c>
      <c r="L11" s="38">
        <v>0</v>
      </c>
      <c r="M11" s="38">
        <v>0</v>
      </c>
      <c r="N11" s="38">
        <v>0</v>
      </c>
      <c r="O11" s="38">
        <v>0</v>
      </c>
      <c r="P11" s="38">
        <v>40691.272278944998</v>
      </c>
      <c r="Q11" s="35"/>
    </row>
    <row r="12" spans="1:17" x14ac:dyDescent="0.2">
      <c r="A12" s="38" t="s">
        <v>45</v>
      </c>
      <c r="B12" s="38">
        <v>1836</v>
      </c>
      <c r="C12" s="38">
        <v>1006</v>
      </c>
      <c r="D12" s="38">
        <v>11218.94</v>
      </c>
      <c r="E12" s="38">
        <v>830</v>
      </c>
      <c r="F12" s="38">
        <v>49</v>
      </c>
      <c r="G12" s="38">
        <v>1013</v>
      </c>
      <c r="H12" s="38">
        <v>4818.07</v>
      </c>
      <c r="I12" s="38">
        <v>11170.41</v>
      </c>
      <c r="J12" s="38">
        <v>1194.8800000000001</v>
      </c>
      <c r="K12" s="38">
        <v>1779.6137000000001</v>
      </c>
      <c r="L12" s="38">
        <v>558.54999999999995</v>
      </c>
      <c r="M12" s="38">
        <v>17.149999999999999</v>
      </c>
      <c r="N12" s="38">
        <v>354.55</v>
      </c>
      <c r="O12" s="38">
        <v>352.1</v>
      </c>
      <c r="P12" s="38">
        <v>6913.5663000000004</v>
      </c>
      <c r="Q12" s="35"/>
    </row>
    <row r="13" spans="1:17" x14ac:dyDescent="0.2">
      <c r="A13" s="38" t="s">
        <v>46</v>
      </c>
      <c r="B13" s="38">
        <v>1102685</v>
      </c>
      <c r="C13" s="38">
        <v>1006</v>
      </c>
      <c r="D13" s="38">
        <v>11218.94</v>
      </c>
      <c r="E13" s="38">
        <v>1101679</v>
      </c>
      <c r="F13" s="38">
        <v>49</v>
      </c>
      <c r="G13" s="38">
        <v>1013</v>
      </c>
      <c r="H13" s="38">
        <v>4818.07</v>
      </c>
      <c r="I13" s="38">
        <v>60899.51402835</v>
      </c>
      <c r="J13" s="38">
        <v>1194.8800000000001</v>
      </c>
      <c r="K13" s="38">
        <v>10817.445449405001</v>
      </c>
      <c r="L13" s="38">
        <v>558.54999999999995</v>
      </c>
      <c r="M13" s="38">
        <v>17.149999999999999</v>
      </c>
      <c r="N13" s="38">
        <v>354.55</v>
      </c>
      <c r="O13" s="38">
        <v>352.1</v>
      </c>
      <c r="P13" s="38">
        <v>47604.838578944997</v>
      </c>
      <c r="Q13" s="35"/>
    </row>
    <row r="14" spans="1:17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7" x14ac:dyDescent="0.2">
      <c r="N15" s="40"/>
    </row>
    <row r="18" spans="1:16" x14ac:dyDescent="0.2">
      <c r="A18" s="41"/>
      <c r="J18" s="42"/>
      <c r="K18" s="42"/>
      <c r="L18" s="42"/>
      <c r="M18" s="43"/>
      <c r="N18" s="43"/>
      <c r="O18" s="43"/>
    </row>
    <row r="19" spans="1:16" x14ac:dyDescent="0.2">
      <c r="J19" s="44"/>
      <c r="K19" s="44"/>
      <c r="L19" s="45"/>
      <c r="M19" s="44"/>
      <c r="N19" s="44"/>
      <c r="O19" s="44"/>
    </row>
    <row r="20" spans="1:16" x14ac:dyDescent="0.2">
      <c r="J20" s="46"/>
      <c r="L20" s="46"/>
    </row>
    <row r="25" spans="1:16" ht="15.75" x14ac:dyDescent="0.2">
      <c r="A25" s="4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 ht="15.75" x14ac:dyDescent="0.2">
      <c r="A27" s="47"/>
      <c r="B27" s="47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 ht="15.75" x14ac:dyDescent="0.2">
      <c r="A29" s="47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x14ac:dyDescent="0.2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6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6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6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pageMargins left="0.25" right="0.25" top="0.75" bottom="0.75" header="0.3" footer="0.3"/>
  <pageSetup paperSize="9" scale="58" orientation="portrait"/>
  <headerFooter alignWithMargins="0">
    <oddFooter>&amp;L&amp;Z&amp;F&amp;A&amp;C&amp;P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6"/>
  <sheetViews>
    <sheetView tabSelected="1" workbookViewId="0">
      <pane ySplit="10" topLeftCell="A119" activePane="bottomLeft" state="frozen"/>
      <selection pane="bottomLeft" activeCell="A135" sqref="A135"/>
    </sheetView>
  </sheetViews>
  <sheetFormatPr defaultColWidth="8.85546875" defaultRowHeight="15" x14ac:dyDescent="0.25"/>
  <cols>
    <col min="1" max="1" width="23.42578125" style="51" customWidth="1"/>
    <col min="2" max="2" width="35.140625" style="51" customWidth="1"/>
    <col min="3" max="3" width="23.42578125" style="51" customWidth="1"/>
    <col min="4" max="4" width="14.85546875" style="51" customWidth="1"/>
    <col min="5" max="16384" width="8.85546875" style="51"/>
  </cols>
  <sheetData>
    <row r="1" spans="1:25" ht="15.75" x14ac:dyDescent="0.25">
      <c r="A1" s="50" t="s">
        <v>21</v>
      </c>
    </row>
    <row r="3" spans="1:25" ht="15.75" x14ac:dyDescent="0.25">
      <c r="A3" s="50" t="s">
        <v>22</v>
      </c>
      <c r="B3" s="50" t="s">
        <v>23</v>
      </c>
    </row>
    <row r="5" spans="1:25" ht="15.75" x14ac:dyDescent="0.25">
      <c r="A5" s="50" t="s">
        <v>24</v>
      </c>
      <c r="B5" s="50" t="s">
        <v>25</v>
      </c>
    </row>
    <row r="7" spans="1:25" ht="15.75" x14ac:dyDescent="0.25">
      <c r="A7" s="50" t="s">
        <v>26</v>
      </c>
      <c r="B7" s="50" t="s">
        <v>47</v>
      </c>
    </row>
    <row r="8" spans="1:25" x14ac:dyDescent="0.25">
      <c r="C8" s="52" t="s">
        <v>48</v>
      </c>
      <c r="G8" s="52">
        <v>1836</v>
      </c>
      <c r="H8" s="52">
        <v>1006</v>
      </c>
      <c r="I8" s="52">
        <v>11218.94</v>
      </c>
      <c r="J8" s="52">
        <v>830</v>
      </c>
      <c r="K8" s="52">
        <v>49</v>
      </c>
      <c r="L8" s="52">
        <v>1013</v>
      </c>
      <c r="M8" s="52">
        <v>4818.07</v>
      </c>
      <c r="N8" s="52">
        <v>11170.41</v>
      </c>
      <c r="O8" s="52">
        <v>1194.8800000000001</v>
      </c>
      <c r="P8" s="52">
        <v>1779.6137000000001</v>
      </c>
      <c r="Q8" s="52">
        <v>558.54999999999995</v>
      </c>
      <c r="R8" s="52">
        <v>17.149999999999999</v>
      </c>
      <c r="S8" s="52">
        <v>354.55</v>
      </c>
      <c r="T8" s="52">
        <v>352.1</v>
      </c>
      <c r="U8" s="52">
        <v>6913.5663000000004</v>
      </c>
    </row>
    <row r="10" spans="1:25" ht="36" x14ac:dyDescent="0.25">
      <c r="A10" s="53" t="s">
        <v>49</v>
      </c>
      <c r="B10" s="53" t="s">
        <v>50</v>
      </c>
      <c r="C10" s="53" t="s">
        <v>51</v>
      </c>
      <c r="D10" s="53" t="s">
        <v>52</v>
      </c>
      <c r="E10" s="53" t="s">
        <v>53</v>
      </c>
      <c r="F10" s="53" t="s">
        <v>54</v>
      </c>
      <c r="G10" s="53" t="s">
        <v>29</v>
      </c>
      <c r="H10" s="53" t="s">
        <v>30</v>
      </c>
      <c r="I10" s="53" t="s">
        <v>31</v>
      </c>
      <c r="J10" s="53" t="s">
        <v>32</v>
      </c>
      <c r="K10" s="53" t="s">
        <v>33</v>
      </c>
      <c r="L10" s="53" t="s">
        <v>34</v>
      </c>
      <c r="M10" s="53" t="s">
        <v>35</v>
      </c>
      <c r="N10" s="53" t="s">
        <v>36</v>
      </c>
      <c r="O10" s="53" t="s">
        <v>37</v>
      </c>
      <c r="P10" s="53" t="s">
        <v>38</v>
      </c>
      <c r="Q10" s="53" t="s">
        <v>39</v>
      </c>
      <c r="R10" s="53" t="s">
        <v>40</v>
      </c>
      <c r="S10" s="53" t="s">
        <v>41</v>
      </c>
      <c r="T10" s="53" t="s">
        <v>42</v>
      </c>
      <c r="U10" s="53" t="s">
        <v>43</v>
      </c>
      <c r="V10" s="103" t="s">
        <v>387</v>
      </c>
      <c r="W10" s="103" t="s">
        <v>388</v>
      </c>
      <c r="X10" s="104" t="s">
        <v>389</v>
      </c>
      <c r="Y10" s="104" t="s">
        <v>390</v>
      </c>
    </row>
    <row r="11" spans="1:25" x14ac:dyDescent="0.25">
      <c r="A11" s="52" t="s">
        <v>55</v>
      </c>
      <c r="B11" s="52" t="s">
        <v>56</v>
      </c>
      <c r="C11" s="52" t="s">
        <v>57</v>
      </c>
      <c r="D11" s="52" t="s">
        <v>58</v>
      </c>
      <c r="E11" s="52">
        <v>14.45</v>
      </c>
      <c r="F11" s="52">
        <v>14.45</v>
      </c>
      <c r="G11" s="52">
        <v>4</v>
      </c>
      <c r="H11" s="52">
        <v>0</v>
      </c>
      <c r="I11" s="52">
        <v>0</v>
      </c>
      <c r="J11" s="52">
        <v>4</v>
      </c>
      <c r="K11" s="52">
        <v>0</v>
      </c>
      <c r="L11" s="52">
        <v>0</v>
      </c>
      <c r="M11" s="52">
        <v>11.56</v>
      </c>
      <c r="N11" s="52">
        <v>46.24</v>
      </c>
      <c r="O11" s="52">
        <v>5.0999999999999996</v>
      </c>
      <c r="P11" s="52">
        <v>7.4680999999999997</v>
      </c>
      <c r="Q11" s="52">
        <v>2.31</v>
      </c>
      <c r="R11" s="52">
        <v>0</v>
      </c>
      <c r="S11" s="52">
        <v>0</v>
      </c>
      <c r="T11" s="52">
        <v>0</v>
      </c>
      <c r="U11" s="52">
        <v>31.361899999999999</v>
      </c>
      <c r="V11" s="51">
        <v>57.8</v>
      </c>
      <c r="W11" s="51">
        <v>13.870000000000001</v>
      </c>
      <c r="X11" s="51">
        <v>43.929999999999993</v>
      </c>
      <c r="Y11" s="51">
        <v>10.982499999999998</v>
      </c>
    </row>
    <row r="12" spans="1:25" x14ac:dyDescent="0.25">
      <c r="A12" s="52" t="s">
        <v>59</v>
      </c>
      <c r="B12" s="52" t="s">
        <v>60</v>
      </c>
      <c r="C12" s="52" t="s">
        <v>61</v>
      </c>
      <c r="D12" s="52" t="s">
        <v>58</v>
      </c>
      <c r="E12" s="52">
        <v>14.45</v>
      </c>
      <c r="F12" s="52">
        <v>13.6</v>
      </c>
      <c r="G12" s="52">
        <v>7</v>
      </c>
      <c r="H12" s="52">
        <v>0</v>
      </c>
      <c r="I12" s="52">
        <v>0</v>
      </c>
      <c r="J12" s="52">
        <v>7</v>
      </c>
      <c r="K12" s="52">
        <v>0</v>
      </c>
      <c r="L12" s="52">
        <v>0</v>
      </c>
      <c r="M12" s="52">
        <v>15.64</v>
      </c>
      <c r="N12" s="52">
        <v>79.56</v>
      </c>
      <c r="O12" s="52">
        <v>0</v>
      </c>
      <c r="P12" s="52">
        <v>12.848599999999999</v>
      </c>
      <c r="Q12" s="52">
        <v>3.98</v>
      </c>
      <c r="R12" s="52">
        <v>0</v>
      </c>
      <c r="S12" s="52">
        <v>0</v>
      </c>
      <c r="T12" s="52">
        <v>0</v>
      </c>
      <c r="U12" s="52">
        <v>62.731400000000001</v>
      </c>
      <c r="V12" s="51">
        <v>95.2</v>
      </c>
      <c r="W12" s="51">
        <v>19.62</v>
      </c>
      <c r="X12" s="51">
        <v>75.58</v>
      </c>
      <c r="Y12" s="51">
        <v>10.797142857142857</v>
      </c>
    </row>
    <row r="13" spans="1:25" x14ac:dyDescent="0.25">
      <c r="A13" s="52" t="s">
        <v>59</v>
      </c>
      <c r="B13" s="52" t="s">
        <v>60</v>
      </c>
      <c r="C13" s="52" t="s">
        <v>61</v>
      </c>
      <c r="D13" s="52" t="s">
        <v>58</v>
      </c>
      <c r="E13" s="52">
        <v>14.45</v>
      </c>
      <c r="F13" s="52">
        <v>14.45</v>
      </c>
      <c r="G13" s="52">
        <v>68</v>
      </c>
      <c r="H13" s="52">
        <v>0</v>
      </c>
      <c r="I13" s="52">
        <v>0</v>
      </c>
      <c r="J13" s="52">
        <v>68</v>
      </c>
      <c r="K13" s="52">
        <v>0</v>
      </c>
      <c r="L13" s="52">
        <v>0</v>
      </c>
      <c r="M13" s="52">
        <v>177.02</v>
      </c>
      <c r="N13" s="52">
        <v>805.58</v>
      </c>
      <c r="O13" s="52">
        <v>95.07</v>
      </c>
      <c r="P13" s="52">
        <v>130.101</v>
      </c>
      <c r="Q13" s="52">
        <v>40.28</v>
      </c>
      <c r="R13" s="52">
        <v>0</v>
      </c>
      <c r="S13" s="52">
        <v>0</v>
      </c>
      <c r="T13" s="52">
        <v>0</v>
      </c>
      <c r="U13" s="52">
        <v>540.12900000000002</v>
      </c>
      <c r="V13" s="51">
        <v>982.59999999999991</v>
      </c>
      <c r="W13" s="51">
        <v>217.3</v>
      </c>
      <c r="X13" s="51">
        <v>765.3</v>
      </c>
      <c r="Y13" s="51">
        <v>11.254411764705882</v>
      </c>
    </row>
    <row r="14" spans="1:25" x14ac:dyDescent="0.25">
      <c r="A14" s="52" t="s">
        <v>55</v>
      </c>
      <c r="B14" s="52" t="s">
        <v>62</v>
      </c>
      <c r="C14" s="52" t="s">
        <v>63</v>
      </c>
      <c r="D14" s="52" t="s">
        <v>64</v>
      </c>
      <c r="E14" s="52">
        <v>13.6</v>
      </c>
      <c r="F14" s="52">
        <v>13.6</v>
      </c>
      <c r="G14" s="52">
        <v>1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2.38</v>
      </c>
      <c r="N14" s="52">
        <v>11.22</v>
      </c>
      <c r="O14" s="52">
        <v>1.2</v>
      </c>
      <c r="P14" s="52">
        <v>1.8122</v>
      </c>
      <c r="Q14" s="52">
        <v>0.56000000000000005</v>
      </c>
      <c r="R14" s="52">
        <v>0</v>
      </c>
      <c r="S14" s="52">
        <v>0</v>
      </c>
      <c r="T14" s="52">
        <v>0</v>
      </c>
      <c r="U14" s="52">
        <v>7.6478000000000002</v>
      </c>
      <c r="V14" s="51">
        <v>13.6</v>
      </c>
      <c r="W14" s="51">
        <v>2.94</v>
      </c>
      <c r="X14" s="51">
        <v>10.659999999999998</v>
      </c>
      <c r="Y14" s="51">
        <v>10.659999999999998</v>
      </c>
    </row>
    <row r="15" spans="1:25" x14ac:dyDescent="0.25">
      <c r="A15" s="52" t="s">
        <v>59</v>
      </c>
      <c r="B15" s="52" t="s">
        <v>65</v>
      </c>
      <c r="C15" s="52" t="s">
        <v>66</v>
      </c>
      <c r="D15" s="52" t="s">
        <v>58</v>
      </c>
      <c r="E15" s="52">
        <v>14.45</v>
      </c>
      <c r="F15" s="52">
        <v>13.6</v>
      </c>
      <c r="G15" s="52">
        <v>6</v>
      </c>
      <c r="H15" s="52">
        <v>0</v>
      </c>
      <c r="I15" s="52">
        <v>0</v>
      </c>
      <c r="J15" s="52">
        <v>6</v>
      </c>
      <c r="K15" s="52">
        <v>0</v>
      </c>
      <c r="L15" s="52">
        <v>1</v>
      </c>
      <c r="M15" s="52">
        <v>11.9</v>
      </c>
      <c r="N15" s="52">
        <v>69.7</v>
      </c>
      <c r="O15" s="52">
        <v>0</v>
      </c>
      <c r="P15" s="52">
        <v>11.257400000000001</v>
      </c>
      <c r="Q15" s="52">
        <v>3.48</v>
      </c>
      <c r="R15" s="52">
        <v>0</v>
      </c>
      <c r="S15" s="52">
        <v>0.35</v>
      </c>
      <c r="T15" s="52">
        <v>0</v>
      </c>
      <c r="U15" s="52">
        <v>54.6126</v>
      </c>
      <c r="V15" s="51">
        <v>81.599999999999994</v>
      </c>
      <c r="W15" s="51">
        <v>15.38</v>
      </c>
      <c r="X15" s="51">
        <v>66.219999999999985</v>
      </c>
      <c r="Y15" s="51">
        <v>11.036666666666664</v>
      </c>
    </row>
    <row r="16" spans="1:25" x14ac:dyDescent="0.25">
      <c r="A16" s="52" t="s">
        <v>59</v>
      </c>
      <c r="B16" s="52" t="s">
        <v>65</v>
      </c>
      <c r="C16" s="52" t="s">
        <v>66</v>
      </c>
      <c r="D16" s="52" t="s">
        <v>58</v>
      </c>
      <c r="E16" s="52">
        <v>14.45</v>
      </c>
      <c r="F16" s="52">
        <v>14.45</v>
      </c>
      <c r="G16" s="52">
        <v>68</v>
      </c>
      <c r="H16" s="52">
        <v>1</v>
      </c>
      <c r="I16" s="52">
        <v>11.92</v>
      </c>
      <c r="J16" s="52">
        <v>67</v>
      </c>
      <c r="K16" s="52">
        <v>0</v>
      </c>
      <c r="L16" s="52">
        <v>0</v>
      </c>
      <c r="M16" s="52">
        <v>172.76</v>
      </c>
      <c r="N16" s="52">
        <v>795.39</v>
      </c>
      <c r="O16" s="52">
        <v>92.6</v>
      </c>
      <c r="P16" s="52">
        <v>128.4554</v>
      </c>
      <c r="Q16" s="52">
        <v>39.770000000000003</v>
      </c>
      <c r="R16" s="52">
        <v>0</v>
      </c>
      <c r="S16" s="52">
        <v>0</v>
      </c>
      <c r="T16" s="52">
        <v>0.35</v>
      </c>
      <c r="U16" s="52">
        <v>534.21460000000002</v>
      </c>
      <c r="V16" s="51">
        <v>968.15</v>
      </c>
      <c r="W16" s="51">
        <v>212.53</v>
      </c>
      <c r="X16" s="51">
        <v>755.62</v>
      </c>
      <c r="Y16" s="51">
        <v>11.277910447761194</v>
      </c>
    </row>
    <row r="17" spans="1:25" x14ac:dyDescent="0.25">
      <c r="A17" s="52" t="s">
        <v>67</v>
      </c>
      <c r="B17" s="52" t="s">
        <v>68</v>
      </c>
      <c r="C17" s="52" t="s">
        <v>69</v>
      </c>
      <c r="D17" s="52" t="s">
        <v>58</v>
      </c>
      <c r="E17" s="52">
        <v>14.45</v>
      </c>
      <c r="F17" s="52">
        <v>14.45</v>
      </c>
      <c r="G17" s="52">
        <v>2</v>
      </c>
      <c r="H17" s="52">
        <v>0</v>
      </c>
      <c r="I17" s="52">
        <v>0</v>
      </c>
      <c r="J17" s="52">
        <v>2</v>
      </c>
      <c r="K17" s="52">
        <v>0</v>
      </c>
      <c r="L17" s="52">
        <v>0</v>
      </c>
      <c r="M17" s="52">
        <v>5.0599999999999996</v>
      </c>
      <c r="N17" s="52">
        <v>23.84</v>
      </c>
      <c r="O17" s="52">
        <v>2.5499999999999998</v>
      </c>
      <c r="P17" s="52">
        <v>3.8504999999999998</v>
      </c>
      <c r="Q17" s="52">
        <v>1.19</v>
      </c>
      <c r="R17" s="52">
        <v>0</v>
      </c>
      <c r="S17" s="52">
        <v>0</v>
      </c>
      <c r="T17" s="52">
        <v>0</v>
      </c>
      <c r="U17" s="52">
        <v>16.249500000000001</v>
      </c>
      <c r="V17" s="51">
        <v>28.9</v>
      </c>
      <c r="W17" s="51">
        <v>6.25</v>
      </c>
      <c r="X17" s="51">
        <v>22.65</v>
      </c>
      <c r="Y17" s="51">
        <v>11.324999999999999</v>
      </c>
    </row>
    <row r="18" spans="1:25" x14ac:dyDescent="0.25">
      <c r="A18" s="52" t="s">
        <v>59</v>
      </c>
      <c r="B18" s="52" t="s">
        <v>70</v>
      </c>
      <c r="C18" s="52" t="s">
        <v>71</v>
      </c>
      <c r="D18" s="52" t="s">
        <v>58</v>
      </c>
      <c r="E18" s="52">
        <v>14.45</v>
      </c>
      <c r="F18" s="52">
        <v>13.6</v>
      </c>
      <c r="G18" s="52">
        <v>6</v>
      </c>
      <c r="H18" s="52">
        <v>0</v>
      </c>
      <c r="I18" s="52">
        <v>0</v>
      </c>
      <c r="J18" s="52">
        <v>6</v>
      </c>
      <c r="K18" s="52">
        <v>0</v>
      </c>
      <c r="L18" s="52">
        <v>0</v>
      </c>
      <c r="M18" s="52">
        <v>13.26</v>
      </c>
      <c r="N18" s="52">
        <v>68.34</v>
      </c>
      <c r="O18" s="52">
        <v>0</v>
      </c>
      <c r="P18" s="52">
        <v>11.0364</v>
      </c>
      <c r="Q18" s="52">
        <v>3.42</v>
      </c>
      <c r="R18" s="52">
        <v>0</v>
      </c>
      <c r="S18" s="52">
        <v>0</v>
      </c>
      <c r="T18" s="52">
        <v>0</v>
      </c>
      <c r="U18" s="52">
        <v>53.883600000000001</v>
      </c>
      <c r="V18" s="51">
        <v>81.599999999999994</v>
      </c>
      <c r="W18" s="51">
        <v>16.68</v>
      </c>
      <c r="X18" s="51">
        <v>64.919999999999987</v>
      </c>
      <c r="Y18" s="51">
        <v>10.819999999999999</v>
      </c>
    </row>
    <row r="19" spans="1:25" x14ac:dyDescent="0.25">
      <c r="A19" s="52" t="s">
        <v>59</v>
      </c>
      <c r="B19" s="52" t="s">
        <v>70</v>
      </c>
      <c r="C19" s="52" t="s">
        <v>71</v>
      </c>
      <c r="D19" s="52" t="s">
        <v>58</v>
      </c>
      <c r="E19" s="52">
        <v>14.45</v>
      </c>
      <c r="F19" s="52">
        <v>14.45</v>
      </c>
      <c r="G19" s="52">
        <v>21</v>
      </c>
      <c r="H19" s="52">
        <v>0</v>
      </c>
      <c r="I19" s="52">
        <v>0</v>
      </c>
      <c r="J19" s="52">
        <v>21</v>
      </c>
      <c r="K19" s="52">
        <v>0</v>
      </c>
      <c r="L19" s="52">
        <v>0</v>
      </c>
      <c r="M19" s="52">
        <v>54.57</v>
      </c>
      <c r="N19" s="52">
        <v>248.88</v>
      </c>
      <c r="O19" s="52">
        <v>33.97</v>
      </c>
      <c r="P19" s="52">
        <v>40.194800000000001</v>
      </c>
      <c r="Q19" s="52">
        <v>12.44</v>
      </c>
      <c r="R19" s="52">
        <v>0</v>
      </c>
      <c r="S19" s="52">
        <v>0</v>
      </c>
      <c r="T19" s="52">
        <v>0</v>
      </c>
      <c r="U19" s="52">
        <v>162.27520000000001</v>
      </c>
      <c r="V19" s="51">
        <v>303.45</v>
      </c>
      <c r="W19" s="51">
        <v>67.010000000000005</v>
      </c>
      <c r="X19" s="51">
        <v>236.44</v>
      </c>
      <c r="Y19" s="51">
        <v>11.259047619047619</v>
      </c>
    </row>
    <row r="20" spans="1:25" x14ac:dyDescent="0.25">
      <c r="A20" s="52" t="s">
        <v>72</v>
      </c>
      <c r="B20" s="52" t="s">
        <v>73</v>
      </c>
      <c r="C20" s="52" t="s">
        <v>74</v>
      </c>
      <c r="D20" s="52" t="s">
        <v>58</v>
      </c>
      <c r="E20" s="52">
        <v>15.5</v>
      </c>
      <c r="F20" s="52">
        <v>12.79</v>
      </c>
      <c r="G20" s="52">
        <v>0</v>
      </c>
      <c r="H20" s="52">
        <v>1</v>
      </c>
      <c r="I20" s="52">
        <v>12.79</v>
      </c>
      <c r="J20" s="52">
        <v>-1</v>
      </c>
      <c r="K20" s="52">
        <v>0</v>
      </c>
      <c r="L20" s="52">
        <v>1</v>
      </c>
      <c r="M20" s="52">
        <v>0</v>
      </c>
      <c r="N20" s="52">
        <v>-12.79</v>
      </c>
      <c r="O20" s="52">
        <v>0</v>
      </c>
      <c r="P20" s="52">
        <v>-2.0655000000000001</v>
      </c>
      <c r="Q20" s="52">
        <v>-0.64</v>
      </c>
      <c r="R20" s="52">
        <v>0</v>
      </c>
      <c r="S20" s="52">
        <v>0.35</v>
      </c>
      <c r="T20" s="52">
        <v>0.35</v>
      </c>
      <c r="U20" s="52">
        <v>-10.7845</v>
      </c>
      <c r="V20" s="51">
        <v>-12.79</v>
      </c>
      <c r="W20" s="51">
        <v>-0.64</v>
      </c>
      <c r="X20" s="51">
        <v>-12.149999999999999</v>
      </c>
      <c r="Y20" s="51">
        <v>12.149999999999999</v>
      </c>
    </row>
    <row r="21" spans="1:25" x14ac:dyDescent="0.25">
      <c r="A21" s="52" t="s">
        <v>72</v>
      </c>
      <c r="B21" s="52" t="s">
        <v>73</v>
      </c>
      <c r="C21" s="52" t="s">
        <v>74</v>
      </c>
      <c r="D21" s="52" t="s">
        <v>58</v>
      </c>
      <c r="E21" s="52">
        <v>15.5</v>
      </c>
      <c r="F21" s="52">
        <v>15.5</v>
      </c>
      <c r="G21" s="52">
        <v>7</v>
      </c>
      <c r="H21" s="52">
        <v>0</v>
      </c>
      <c r="I21" s="52">
        <v>0</v>
      </c>
      <c r="J21" s="52">
        <v>7</v>
      </c>
      <c r="K21" s="52">
        <v>0</v>
      </c>
      <c r="L21" s="52">
        <v>0</v>
      </c>
      <c r="M21" s="52">
        <v>18.98</v>
      </c>
      <c r="N21" s="52">
        <v>89.52</v>
      </c>
      <c r="O21" s="52">
        <v>0</v>
      </c>
      <c r="P21" s="52">
        <v>14.456799999999999</v>
      </c>
      <c r="Q21" s="52">
        <v>4.4800000000000004</v>
      </c>
      <c r="R21" s="52">
        <v>0</v>
      </c>
      <c r="S21" s="52">
        <v>0</v>
      </c>
      <c r="T21" s="52">
        <v>0</v>
      </c>
      <c r="U21" s="52">
        <v>70.583200000000005</v>
      </c>
      <c r="V21" s="51">
        <v>108.5</v>
      </c>
      <c r="W21" s="51">
        <v>23.46</v>
      </c>
      <c r="X21" s="51">
        <v>85.039999999999992</v>
      </c>
      <c r="Y21" s="51">
        <v>12.148571428571428</v>
      </c>
    </row>
    <row r="22" spans="1:25" x14ac:dyDescent="0.25">
      <c r="A22" s="52" t="s">
        <v>75</v>
      </c>
      <c r="B22" s="52" t="s">
        <v>76</v>
      </c>
      <c r="C22" s="52" t="s">
        <v>77</v>
      </c>
      <c r="D22" s="52" t="s">
        <v>78</v>
      </c>
      <c r="E22" s="52">
        <v>5.5</v>
      </c>
      <c r="F22" s="52">
        <v>5.5</v>
      </c>
      <c r="G22" s="52">
        <v>1</v>
      </c>
      <c r="H22" s="52">
        <v>0</v>
      </c>
      <c r="I22" s="52">
        <v>0</v>
      </c>
      <c r="J22" s="52">
        <v>1</v>
      </c>
      <c r="K22" s="52">
        <v>0</v>
      </c>
      <c r="L22" s="52">
        <v>0</v>
      </c>
      <c r="M22" s="52">
        <v>0.96</v>
      </c>
      <c r="N22" s="52">
        <v>4.54</v>
      </c>
      <c r="O22" s="52">
        <v>0</v>
      </c>
      <c r="P22" s="52">
        <v>0.73270000000000002</v>
      </c>
      <c r="Q22" s="52">
        <v>0.23</v>
      </c>
      <c r="R22" s="52">
        <v>0</v>
      </c>
      <c r="S22" s="52">
        <v>0</v>
      </c>
      <c r="T22" s="52">
        <v>0</v>
      </c>
      <c r="U22" s="52">
        <v>3.5773000000000001</v>
      </c>
      <c r="V22" s="51">
        <v>5.5</v>
      </c>
      <c r="W22" s="51">
        <v>1.19</v>
      </c>
      <c r="X22" s="51">
        <v>4.3099999999999996</v>
      </c>
      <c r="Y22" s="51">
        <v>4.3099999999999996</v>
      </c>
    </row>
    <row r="23" spans="1:25" x14ac:dyDescent="0.25">
      <c r="A23" s="52" t="s">
        <v>79</v>
      </c>
      <c r="B23" s="52" t="s">
        <v>80</v>
      </c>
      <c r="C23" s="52" t="s">
        <v>81</v>
      </c>
      <c r="D23" s="52" t="s">
        <v>58</v>
      </c>
      <c r="E23" s="52">
        <v>14.45</v>
      </c>
      <c r="F23" s="52">
        <v>14.45</v>
      </c>
      <c r="G23" s="52">
        <v>9</v>
      </c>
      <c r="H23" s="52">
        <v>0</v>
      </c>
      <c r="I23" s="52">
        <v>0</v>
      </c>
      <c r="J23" s="52">
        <v>9</v>
      </c>
      <c r="K23" s="52">
        <v>0</v>
      </c>
      <c r="L23" s="52">
        <v>0</v>
      </c>
      <c r="M23" s="52">
        <v>20.89</v>
      </c>
      <c r="N23" s="52">
        <v>109.16</v>
      </c>
      <c r="O23" s="52">
        <v>0</v>
      </c>
      <c r="P23" s="52">
        <v>17.629000000000001</v>
      </c>
      <c r="Q23" s="52">
        <v>5.46</v>
      </c>
      <c r="R23" s="52">
        <v>0</v>
      </c>
      <c r="S23" s="52">
        <v>0</v>
      </c>
      <c r="T23" s="52">
        <v>0</v>
      </c>
      <c r="U23" s="52">
        <v>86.070999999999998</v>
      </c>
      <c r="V23" s="51">
        <v>130.04999999999998</v>
      </c>
      <c r="W23" s="51">
        <v>26.35</v>
      </c>
      <c r="X23" s="51">
        <v>103.69999999999999</v>
      </c>
      <c r="Y23" s="51">
        <v>11.52222222222222</v>
      </c>
    </row>
    <row r="24" spans="1:25" x14ac:dyDescent="0.25">
      <c r="A24" s="52" t="s">
        <v>82</v>
      </c>
      <c r="B24" s="52" t="s">
        <v>83</v>
      </c>
      <c r="C24" s="52" t="s">
        <v>84</v>
      </c>
      <c r="D24" s="52" t="s">
        <v>78</v>
      </c>
      <c r="E24" s="52">
        <v>5.5</v>
      </c>
      <c r="F24" s="52">
        <v>5.5</v>
      </c>
      <c r="G24" s="52">
        <v>5</v>
      </c>
      <c r="H24" s="52">
        <v>0</v>
      </c>
      <c r="I24" s="52">
        <v>0</v>
      </c>
      <c r="J24" s="52">
        <v>5</v>
      </c>
      <c r="K24" s="52">
        <v>0</v>
      </c>
      <c r="L24" s="52">
        <v>0</v>
      </c>
      <c r="M24" s="52">
        <v>4.8099999999999996</v>
      </c>
      <c r="N24" s="52">
        <v>22.69</v>
      </c>
      <c r="O24" s="52">
        <v>0</v>
      </c>
      <c r="P24" s="52">
        <v>3.6652</v>
      </c>
      <c r="Q24" s="52">
        <v>1.1299999999999999</v>
      </c>
      <c r="R24" s="52">
        <v>0</v>
      </c>
      <c r="S24" s="52">
        <v>0</v>
      </c>
      <c r="T24" s="52">
        <v>0</v>
      </c>
      <c r="U24" s="52">
        <v>17.8948</v>
      </c>
      <c r="V24" s="51">
        <v>27.5</v>
      </c>
      <c r="W24" s="51">
        <v>5.9399999999999995</v>
      </c>
      <c r="X24" s="51">
        <v>21.560000000000002</v>
      </c>
      <c r="Y24" s="51">
        <v>4.3120000000000003</v>
      </c>
    </row>
    <row r="25" spans="1:25" x14ac:dyDescent="0.25">
      <c r="A25" s="52" t="s">
        <v>85</v>
      </c>
      <c r="B25" s="52" t="s">
        <v>86</v>
      </c>
      <c r="C25" s="52" t="s">
        <v>87</v>
      </c>
      <c r="D25" s="52" t="s">
        <v>78</v>
      </c>
      <c r="E25" s="52">
        <v>5.5</v>
      </c>
      <c r="F25" s="52">
        <v>5.5</v>
      </c>
      <c r="G25" s="52">
        <v>4</v>
      </c>
      <c r="H25" s="52">
        <v>0</v>
      </c>
      <c r="I25" s="52">
        <v>0</v>
      </c>
      <c r="J25" s="52">
        <v>4</v>
      </c>
      <c r="K25" s="52">
        <v>0</v>
      </c>
      <c r="L25" s="52">
        <v>0</v>
      </c>
      <c r="M25" s="52">
        <v>3.85</v>
      </c>
      <c r="N25" s="52">
        <v>18.149999999999999</v>
      </c>
      <c r="O25" s="52">
        <v>0</v>
      </c>
      <c r="P25" s="52">
        <v>2.9308000000000001</v>
      </c>
      <c r="Q25" s="52">
        <v>0.91</v>
      </c>
      <c r="R25" s="52">
        <v>0</v>
      </c>
      <c r="S25" s="52">
        <v>0</v>
      </c>
      <c r="T25" s="52">
        <v>0</v>
      </c>
      <c r="U25" s="52">
        <v>14.309200000000001</v>
      </c>
      <c r="V25" s="51">
        <v>22</v>
      </c>
      <c r="W25" s="51">
        <v>4.76</v>
      </c>
      <c r="X25" s="51">
        <v>17.239999999999998</v>
      </c>
      <c r="Y25" s="51">
        <v>4.3099999999999996</v>
      </c>
    </row>
    <row r="26" spans="1:25" x14ac:dyDescent="0.25">
      <c r="A26" s="52" t="s">
        <v>88</v>
      </c>
      <c r="B26" s="52" t="s">
        <v>88</v>
      </c>
      <c r="C26" s="52" t="s">
        <v>89</v>
      </c>
      <c r="D26" s="52" t="s">
        <v>58</v>
      </c>
      <c r="E26" s="52">
        <v>14.45</v>
      </c>
      <c r="F26" s="52">
        <v>14.45</v>
      </c>
      <c r="G26" s="52">
        <v>1</v>
      </c>
      <c r="H26" s="52">
        <v>0</v>
      </c>
      <c r="I26" s="52">
        <v>0</v>
      </c>
      <c r="J26" s="52">
        <v>1</v>
      </c>
      <c r="K26" s="52">
        <v>0</v>
      </c>
      <c r="L26" s="52">
        <v>0</v>
      </c>
      <c r="M26" s="52">
        <v>2.5299999999999998</v>
      </c>
      <c r="N26" s="52">
        <v>11.92</v>
      </c>
      <c r="O26" s="52">
        <v>0</v>
      </c>
      <c r="P26" s="52">
        <v>1.9244000000000001</v>
      </c>
      <c r="Q26" s="52">
        <v>0.6</v>
      </c>
      <c r="R26" s="52">
        <v>0</v>
      </c>
      <c r="S26" s="52">
        <v>0</v>
      </c>
      <c r="T26" s="52">
        <v>0</v>
      </c>
      <c r="U26" s="52">
        <v>9.3956</v>
      </c>
      <c r="V26" s="51">
        <v>14.45</v>
      </c>
      <c r="W26" s="51">
        <v>3.13</v>
      </c>
      <c r="X26" s="51">
        <v>11.32</v>
      </c>
      <c r="Y26" s="51">
        <v>11.32</v>
      </c>
    </row>
    <row r="27" spans="1:25" x14ac:dyDescent="0.25">
      <c r="A27" s="52" t="s">
        <v>90</v>
      </c>
      <c r="B27" s="52" t="s">
        <v>91</v>
      </c>
      <c r="C27" s="52" t="s">
        <v>92</v>
      </c>
      <c r="D27" s="52" t="s">
        <v>78</v>
      </c>
      <c r="E27" s="52">
        <v>5.5</v>
      </c>
      <c r="F27" s="52">
        <v>5.5</v>
      </c>
      <c r="G27" s="52">
        <v>6</v>
      </c>
      <c r="H27" s="52">
        <v>0</v>
      </c>
      <c r="I27" s="52">
        <v>0</v>
      </c>
      <c r="J27" s="52">
        <v>6</v>
      </c>
      <c r="K27" s="52">
        <v>0</v>
      </c>
      <c r="L27" s="52">
        <v>0</v>
      </c>
      <c r="M27" s="52">
        <v>5.77</v>
      </c>
      <c r="N27" s="52">
        <v>27.23</v>
      </c>
      <c r="O27" s="52">
        <v>0</v>
      </c>
      <c r="P27" s="52">
        <v>4.3978999999999999</v>
      </c>
      <c r="Q27" s="52">
        <v>1.36</v>
      </c>
      <c r="R27" s="52">
        <v>0</v>
      </c>
      <c r="S27" s="52">
        <v>0</v>
      </c>
      <c r="T27" s="52">
        <v>0</v>
      </c>
      <c r="U27" s="52">
        <v>21.472100000000001</v>
      </c>
      <c r="V27" s="51">
        <v>33</v>
      </c>
      <c r="W27" s="51">
        <v>7.13</v>
      </c>
      <c r="X27" s="51">
        <v>25.87</v>
      </c>
      <c r="Y27" s="51">
        <v>4.3116666666666665</v>
      </c>
    </row>
    <row r="28" spans="1:25" x14ac:dyDescent="0.25">
      <c r="A28" s="52" t="s">
        <v>82</v>
      </c>
      <c r="B28" s="52" t="s">
        <v>93</v>
      </c>
      <c r="C28" s="52" t="s">
        <v>94</v>
      </c>
      <c r="D28" s="52" t="s">
        <v>78</v>
      </c>
      <c r="E28" s="52">
        <v>5.5</v>
      </c>
      <c r="F28" s="52">
        <v>5.5</v>
      </c>
      <c r="G28" s="52">
        <v>6</v>
      </c>
      <c r="H28" s="52">
        <v>0</v>
      </c>
      <c r="I28" s="52">
        <v>0</v>
      </c>
      <c r="J28" s="52">
        <v>6</v>
      </c>
      <c r="K28" s="52">
        <v>0</v>
      </c>
      <c r="L28" s="52">
        <v>0</v>
      </c>
      <c r="M28" s="52">
        <v>5.77</v>
      </c>
      <c r="N28" s="52">
        <v>27.23</v>
      </c>
      <c r="O28" s="52">
        <v>0</v>
      </c>
      <c r="P28" s="52">
        <v>4.3978999999999999</v>
      </c>
      <c r="Q28" s="52">
        <v>1.36</v>
      </c>
      <c r="R28" s="52">
        <v>0</v>
      </c>
      <c r="S28" s="52">
        <v>0</v>
      </c>
      <c r="T28" s="52">
        <v>0</v>
      </c>
      <c r="U28" s="52">
        <v>21.472100000000001</v>
      </c>
      <c r="V28" s="51">
        <v>33</v>
      </c>
      <c r="W28" s="51">
        <v>7.13</v>
      </c>
      <c r="X28" s="51">
        <v>25.87</v>
      </c>
      <c r="Y28" s="51">
        <v>4.3116666666666665</v>
      </c>
    </row>
    <row r="29" spans="1:25" x14ac:dyDescent="0.25">
      <c r="A29" s="52" t="s">
        <v>95</v>
      </c>
      <c r="B29" s="52" t="s">
        <v>96</v>
      </c>
      <c r="C29" s="52" t="s">
        <v>97</v>
      </c>
      <c r="D29" s="52" t="s">
        <v>78</v>
      </c>
      <c r="E29" s="52">
        <v>5.5</v>
      </c>
      <c r="F29" s="52">
        <v>5.5</v>
      </c>
      <c r="G29" s="52">
        <v>1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0.96</v>
      </c>
      <c r="N29" s="52">
        <v>4.54</v>
      </c>
      <c r="O29" s="52">
        <v>0</v>
      </c>
      <c r="P29" s="52">
        <v>0.73270000000000002</v>
      </c>
      <c r="Q29" s="52">
        <v>0.23</v>
      </c>
      <c r="R29" s="52">
        <v>0</v>
      </c>
      <c r="S29" s="52">
        <v>0</v>
      </c>
      <c r="T29" s="52">
        <v>0</v>
      </c>
      <c r="U29" s="52">
        <v>3.5773000000000001</v>
      </c>
      <c r="V29" s="51">
        <v>5.5</v>
      </c>
      <c r="W29" s="51">
        <v>1.19</v>
      </c>
      <c r="X29" s="51">
        <v>4.3099999999999996</v>
      </c>
      <c r="Y29" s="51">
        <v>4.3099999999999996</v>
      </c>
    </row>
    <row r="30" spans="1:25" x14ac:dyDescent="0.25">
      <c r="A30" s="52" t="s">
        <v>95</v>
      </c>
      <c r="B30" s="52" t="s">
        <v>98</v>
      </c>
      <c r="C30" s="52" t="s">
        <v>99</v>
      </c>
      <c r="D30" s="52" t="s">
        <v>78</v>
      </c>
      <c r="E30" s="52">
        <v>5.5</v>
      </c>
      <c r="F30" s="52">
        <v>5.5</v>
      </c>
      <c r="G30" s="52">
        <v>3</v>
      </c>
      <c r="H30" s="52">
        <v>0</v>
      </c>
      <c r="I30" s="52">
        <v>0</v>
      </c>
      <c r="J30" s="52">
        <v>3</v>
      </c>
      <c r="K30" s="52">
        <v>0</v>
      </c>
      <c r="L30" s="52">
        <v>0</v>
      </c>
      <c r="M30" s="52">
        <v>2.88</v>
      </c>
      <c r="N30" s="52">
        <v>13.62</v>
      </c>
      <c r="O30" s="52">
        <v>0</v>
      </c>
      <c r="P30" s="52">
        <v>2.1998000000000002</v>
      </c>
      <c r="Q30" s="52">
        <v>0.68</v>
      </c>
      <c r="R30" s="52">
        <v>0</v>
      </c>
      <c r="S30" s="52">
        <v>0</v>
      </c>
      <c r="T30" s="52">
        <v>0</v>
      </c>
      <c r="U30" s="52">
        <v>10.7402</v>
      </c>
      <c r="V30" s="51">
        <v>16.5</v>
      </c>
      <c r="W30" s="51">
        <v>3.56</v>
      </c>
      <c r="X30" s="51">
        <v>12.940000000000001</v>
      </c>
      <c r="Y30" s="51">
        <v>4.3133333333333335</v>
      </c>
    </row>
    <row r="31" spans="1:25" x14ac:dyDescent="0.25">
      <c r="A31" s="52" t="s">
        <v>100</v>
      </c>
      <c r="B31" s="52" t="s">
        <v>100</v>
      </c>
      <c r="C31" s="52" t="s">
        <v>101</v>
      </c>
      <c r="D31" s="52" t="s">
        <v>58</v>
      </c>
      <c r="E31" s="52">
        <v>14.45</v>
      </c>
      <c r="F31" s="52">
        <v>13.6</v>
      </c>
      <c r="G31" s="52">
        <v>0</v>
      </c>
      <c r="H31" s="52">
        <v>1</v>
      </c>
      <c r="I31" s="52">
        <v>8.84</v>
      </c>
      <c r="J31" s="52">
        <v>-1</v>
      </c>
      <c r="K31" s="52">
        <v>0</v>
      </c>
      <c r="L31" s="52">
        <v>1</v>
      </c>
      <c r="M31" s="52">
        <v>-4.76</v>
      </c>
      <c r="N31" s="52">
        <v>-8.84</v>
      </c>
      <c r="O31" s="52">
        <v>0</v>
      </c>
      <c r="P31" s="52">
        <v>-1.4279999999999999</v>
      </c>
      <c r="Q31" s="52">
        <v>-0.44</v>
      </c>
      <c r="R31" s="52">
        <v>0</v>
      </c>
      <c r="S31" s="52">
        <v>0.35</v>
      </c>
      <c r="T31" s="52">
        <v>0.35</v>
      </c>
      <c r="U31" s="52">
        <v>-7.6719999999999997</v>
      </c>
      <c r="V31" s="51">
        <v>-13.6</v>
      </c>
      <c r="W31" s="51">
        <v>-5.2</v>
      </c>
      <c r="X31" s="51">
        <v>-8.4</v>
      </c>
      <c r="Y31" s="51">
        <v>8.4</v>
      </c>
    </row>
    <row r="32" spans="1:25" x14ac:dyDescent="0.25">
      <c r="A32" s="52" t="s">
        <v>102</v>
      </c>
      <c r="B32" s="52" t="s">
        <v>103</v>
      </c>
      <c r="C32" s="52" t="s">
        <v>104</v>
      </c>
      <c r="D32" s="52" t="s">
        <v>105</v>
      </c>
      <c r="E32" s="52">
        <v>15.5</v>
      </c>
      <c r="F32" s="52">
        <v>15.5</v>
      </c>
      <c r="G32" s="52">
        <v>1</v>
      </c>
      <c r="H32" s="52">
        <v>0</v>
      </c>
      <c r="I32" s="52">
        <v>0</v>
      </c>
      <c r="J32" s="52">
        <v>1</v>
      </c>
      <c r="K32" s="52">
        <v>0</v>
      </c>
      <c r="L32" s="52">
        <v>0</v>
      </c>
      <c r="M32" s="52">
        <v>2.71</v>
      </c>
      <c r="N32" s="52">
        <v>12.79</v>
      </c>
      <c r="O32" s="52">
        <v>0</v>
      </c>
      <c r="P32" s="52">
        <v>2.0655000000000001</v>
      </c>
      <c r="Q32" s="52">
        <v>0.64</v>
      </c>
      <c r="R32" s="52">
        <v>0</v>
      </c>
      <c r="S32" s="52">
        <v>0</v>
      </c>
      <c r="T32" s="52">
        <v>0</v>
      </c>
      <c r="U32" s="52">
        <v>10.0845</v>
      </c>
      <c r="V32" s="51">
        <v>15.5</v>
      </c>
      <c r="W32" s="51">
        <v>3.35</v>
      </c>
      <c r="X32" s="51">
        <v>12.149999999999999</v>
      </c>
      <c r="Y32" s="51">
        <v>12.149999999999999</v>
      </c>
    </row>
    <row r="33" spans="1:25" x14ac:dyDescent="0.25">
      <c r="A33" s="52" t="s">
        <v>102</v>
      </c>
      <c r="B33" s="52" t="s">
        <v>106</v>
      </c>
      <c r="C33" s="52" t="s">
        <v>107</v>
      </c>
      <c r="D33" s="52" t="s">
        <v>108</v>
      </c>
      <c r="E33" s="52">
        <v>15.41</v>
      </c>
      <c r="F33" s="52">
        <v>13.1</v>
      </c>
      <c r="G33" s="52">
        <v>0</v>
      </c>
      <c r="H33" s="52">
        <v>1</v>
      </c>
      <c r="I33" s="52">
        <v>13.1</v>
      </c>
      <c r="J33" s="52">
        <v>-1</v>
      </c>
      <c r="K33" s="52">
        <v>0</v>
      </c>
      <c r="L33" s="52">
        <v>1</v>
      </c>
      <c r="M33" s="52">
        <v>0</v>
      </c>
      <c r="N33" s="52">
        <v>-13.1</v>
      </c>
      <c r="O33" s="52">
        <v>0</v>
      </c>
      <c r="P33" s="52">
        <v>-2.1147999999999998</v>
      </c>
      <c r="Q33" s="52">
        <v>-0.66</v>
      </c>
      <c r="R33" s="52">
        <v>0</v>
      </c>
      <c r="S33" s="52">
        <v>0.35</v>
      </c>
      <c r="T33" s="52">
        <v>0.35</v>
      </c>
      <c r="U33" s="52">
        <v>-11.0252</v>
      </c>
      <c r="V33" s="51">
        <v>-13.1</v>
      </c>
      <c r="W33" s="51">
        <v>-0.66</v>
      </c>
      <c r="X33" s="51">
        <v>-12.44</v>
      </c>
      <c r="Y33" s="51">
        <v>12.44</v>
      </c>
    </row>
    <row r="34" spans="1:25" x14ac:dyDescent="0.25">
      <c r="A34" s="52" t="s">
        <v>109</v>
      </c>
      <c r="B34" s="52" t="s">
        <v>110</v>
      </c>
      <c r="C34" s="52" t="s">
        <v>111</v>
      </c>
      <c r="D34" s="52" t="s">
        <v>58</v>
      </c>
      <c r="E34" s="52">
        <v>15.5</v>
      </c>
      <c r="F34" s="52">
        <v>12.79</v>
      </c>
      <c r="G34" s="52">
        <v>0</v>
      </c>
      <c r="H34" s="52">
        <v>1</v>
      </c>
      <c r="I34" s="52">
        <v>12.79</v>
      </c>
      <c r="J34" s="52">
        <v>-1</v>
      </c>
      <c r="K34" s="52">
        <v>0</v>
      </c>
      <c r="L34" s="52">
        <v>1</v>
      </c>
      <c r="M34" s="52">
        <v>0</v>
      </c>
      <c r="N34" s="52">
        <v>-12.79</v>
      </c>
      <c r="O34" s="52">
        <v>0</v>
      </c>
      <c r="P34" s="52">
        <v>-2.0655000000000001</v>
      </c>
      <c r="Q34" s="52">
        <v>-0.64</v>
      </c>
      <c r="R34" s="52">
        <v>0</v>
      </c>
      <c r="S34" s="52">
        <v>0.35</v>
      </c>
      <c r="T34" s="52">
        <v>0.35</v>
      </c>
      <c r="U34" s="52">
        <v>-10.7845</v>
      </c>
      <c r="V34" s="51">
        <v>-12.79</v>
      </c>
      <c r="W34" s="51">
        <v>-0.64</v>
      </c>
      <c r="X34" s="51">
        <v>-12.149999999999999</v>
      </c>
      <c r="Y34" s="51">
        <v>12.149999999999999</v>
      </c>
    </row>
    <row r="35" spans="1:25" x14ac:dyDescent="0.25">
      <c r="A35" s="52" t="s">
        <v>109</v>
      </c>
      <c r="B35" s="52" t="s">
        <v>110</v>
      </c>
      <c r="C35" s="52" t="s">
        <v>111</v>
      </c>
      <c r="D35" s="52" t="s">
        <v>58</v>
      </c>
      <c r="E35" s="52">
        <v>15.5</v>
      </c>
      <c r="F35" s="52">
        <v>15.5</v>
      </c>
      <c r="G35" s="52">
        <v>2</v>
      </c>
      <c r="H35" s="52">
        <v>0</v>
      </c>
      <c r="I35" s="52">
        <v>0</v>
      </c>
      <c r="J35" s="52">
        <v>2</v>
      </c>
      <c r="K35" s="52">
        <v>0</v>
      </c>
      <c r="L35" s="52">
        <v>0</v>
      </c>
      <c r="M35" s="52">
        <v>5.43</v>
      </c>
      <c r="N35" s="52">
        <v>25.57</v>
      </c>
      <c r="O35" s="52">
        <v>0</v>
      </c>
      <c r="P35" s="52">
        <v>4.1292999999999997</v>
      </c>
      <c r="Q35" s="52">
        <v>1.28</v>
      </c>
      <c r="R35" s="52">
        <v>0</v>
      </c>
      <c r="S35" s="52">
        <v>0</v>
      </c>
      <c r="T35" s="52">
        <v>0</v>
      </c>
      <c r="U35" s="52">
        <v>20.160699999999999</v>
      </c>
      <c r="V35" s="51">
        <v>31</v>
      </c>
      <c r="W35" s="51">
        <v>6.71</v>
      </c>
      <c r="X35" s="51">
        <v>24.29</v>
      </c>
      <c r="Y35" s="51">
        <v>12.145</v>
      </c>
    </row>
    <row r="36" spans="1:25" x14ac:dyDescent="0.25">
      <c r="A36" s="52" t="s">
        <v>112</v>
      </c>
      <c r="B36" s="52" t="s">
        <v>113</v>
      </c>
      <c r="C36" s="52" t="s">
        <v>114</v>
      </c>
      <c r="D36" s="52" t="s">
        <v>58</v>
      </c>
      <c r="E36" s="52">
        <v>15.5</v>
      </c>
      <c r="F36" s="52">
        <v>15.5</v>
      </c>
      <c r="G36" s="52">
        <v>10</v>
      </c>
      <c r="H36" s="52">
        <v>0</v>
      </c>
      <c r="I36" s="52">
        <v>0</v>
      </c>
      <c r="J36" s="52">
        <v>10</v>
      </c>
      <c r="K36" s="52">
        <v>0</v>
      </c>
      <c r="L36" s="52">
        <v>0</v>
      </c>
      <c r="M36" s="52">
        <v>27.11</v>
      </c>
      <c r="N36" s="52">
        <v>127.89</v>
      </c>
      <c r="O36" s="52">
        <v>0</v>
      </c>
      <c r="P36" s="52">
        <v>20.655000000000001</v>
      </c>
      <c r="Q36" s="52">
        <v>6.39</v>
      </c>
      <c r="R36" s="52">
        <v>0</v>
      </c>
      <c r="S36" s="52">
        <v>0</v>
      </c>
      <c r="T36" s="52">
        <v>0</v>
      </c>
      <c r="U36" s="52">
        <v>100.845</v>
      </c>
      <c r="V36" s="51">
        <v>155</v>
      </c>
      <c r="W36" s="51">
        <v>33.5</v>
      </c>
      <c r="X36" s="51">
        <v>121.5</v>
      </c>
      <c r="Y36" s="51">
        <v>12.15</v>
      </c>
    </row>
    <row r="37" spans="1:25" x14ac:dyDescent="0.25">
      <c r="A37" s="52" t="s">
        <v>115</v>
      </c>
      <c r="B37" s="52" t="s">
        <v>116</v>
      </c>
      <c r="C37" s="52" t="s">
        <v>117</v>
      </c>
      <c r="D37" s="52" t="s">
        <v>58</v>
      </c>
      <c r="E37" s="52">
        <v>15.5</v>
      </c>
      <c r="F37" s="52">
        <v>15.5</v>
      </c>
      <c r="G37" s="52">
        <v>1</v>
      </c>
      <c r="H37" s="52">
        <v>0</v>
      </c>
      <c r="I37" s="52">
        <v>0</v>
      </c>
      <c r="J37" s="52">
        <v>1</v>
      </c>
      <c r="K37" s="52">
        <v>0</v>
      </c>
      <c r="L37" s="52">
        <v>0</v>
      </c>
      <c r="M37" s="52">
        <v>2.71</v>
      </c>
      <c r="N37" s="52">
        <v>12.79</v>
      </c>
      <c r="O37" s="52">
        <v>0</v>
      </c>
      <c r="P37" s="52">
        <v>2.0655000000000001</v>
      </c>
      <c r="Q37" s="52">
        <v>0.64</v>
      </c>
      <c r="R37" s="52">
        <v>0</v>
      </c>
      <c r="S37" s="52">
        <v>0</v>
      </c>
      <c r="T37" s="52">
        <v>0</v>
      </c>
      <c r="U37" s="52">
        <v>10.0845</v>
      </c>
      <c r="V37" s="51">
        <v>15.5</v>
      </c>
      <c r="W37" s="51">
        <v>3.35</v>
      </c>
      <c r="X37" s="51">
        <v>12.149999999999999</v>
      </c>
      <c r="Y37" s="51">
        <v>12.149999999999999</v>
      </c>
    </row>
    <row r="38" spans="1:25" x14ac:dyDescent="0.25">
      <c r="A38" s="52" t="s">
        <v>115</v>
      </c>
      <c r="B38" s="52" t="s">
        <v>118</v>
      </c>
      <c r="C38" s="52" t="s">
        <v>119</v>
      </c>
      <c r="D38" s="52" t="s">
        <v>58</v>
      </c>
      <c r="E38" s="52">
        <v>15.5</v>
      </c>
      <c r="F38" s="52">
        <v>15.5</v>
      </c>
      <c r="G38" s="52">
        <v>5</v>
      </c>
      <c r="H38" s="52">
        <v>0</v>
      </c>
      <c r="I38" s="52">
        <v>0</v>
      </c>
      <c r="J38" s="52">
        <v>5</v>
      </c>
      <c r="K38" s="52">
        <v>0</v>
      </c>
      <c r="L38" s="52">
        <v>0</v>
      </c>
      <c r="M38" s="52">
        <v>13.55</v>
      </c>
      <c r="N38" s="52">
        <v>63.95</v>
      </c>
      <c r="O38" s="52">
        <v>0</v>
      </c>
      <c r="P38" s="52">
        <v>10.327500000000001</v>
      </c>
      <c r="Q38" s="52">
        <v>3.2</v>
      </c>
      <c r="R38" s="52">
        <v>0</v>
      </c>
      <c r="S38" s="52">
        <v>0</v>
      </c>
      <c r="T38" s="52">
        <v>0</v>
      </c>
      <c r="U38" s="52">
        <v>50.422499999999999</v>
      </c>
      <c r="V38" s="51">
        <v>77.5</v>
      </c>
      <c r="W38" s="51">
        <v>16.75</v>
      </c>
      <c r="X38" s="51">
        <v>60.75</v>
      </c>
      <c r="Y38" s="51">
        <v>12.15</v>
      </c>
    </row>
    <row r="39" spans="1:25" x14ac:dyDescent="0.25">
      <c r="A39" s="52" t="s">
        <v>120</v>
      </c>
      <c r="B39" s="52" t="s">
        <v>121</v>
      </c>
      <c r="C39" s="52" t="s">
        <v>122</v>
      </c>
      <c r="D39" s="52" t="s">
        <v>58</v>
      </c>
      <c r="E39" s="52">
        <v>15.5</v>
      </c>
      <c r="F39" s="52">
        <v>15.5</v>
      </c>
      <c r="G39" s="52">
        <v>1</v>
      </c>
      <c r="H39" s="52">
        <v>0</v>
      </c>
      <c r="I39" s="52">
        <v>0</v>
      </c>
      <c r="J39" s="52">
        <v>1</v>
      </c>
      <c r="K39" s="52">
        <v>0</v>
      </c>
      <c r="L39" s="52">
        <v>0</v>
      </c>
      <c r="M39" s="52">
        <v>2.71</v>
      </c>
      <c r="N39" s="52">
        <v>12.79</v>
      </c>
      <c r="O39" s="52">
        <v>0</v>
      </c>
      <c r="P39" s="52">
        <v>2.0655000000000001</v>
      </c>
      <c r="Q39" s="52">
        <v>0.64</v>
      </c>
      <c r="R39" s="52">
        <v>0</v>
      </c>
      <c r="S39" s="52">
        <v>0</v>
      </c>
      <c r="T39" s="52">
        <v>0</v>
      </c>
      <c r="U39" s="52">
        <v>10.0845</v>
      </c>
      <c r="V39" s="51">
        <v>15.5</v>
      </c>
      <c r="W39" s="51">
        <v>3.35</v>
      </c>
      <c r="X39" s="51">
        <v>12.149999999999999</v>
      </c>
      <c r="Y39" s="51">
        <v>12.149999999999999</v>
      </c>
    </row>
    <row r="40" spans="1:25" x14ac:dyDescent="0.25">
      <c r="A40" s="52" t="s">
        <v>123</v>
      </c>
      <c r="B40" s="52" t="s">
        <v>124</v>
      </c>
      <c r="C40" s="52" t="s">
        <v>125</v>
      </c>
      <c r="D40" s="52" t="s">
        <v>58</v>
      </c>
      <c r="E40" s="52">
        <v>15.5</v>
      </c>
      <c r="F40" s="52">
        <v>15.5</v>
      </c>
      <c r="G40" s="52">
        <v>6</v>
      </c>
      <c r="H40" s="52">
        <v>0</v>
      </c>
      <c r="I40" s="52">
        <v>0</v>
      </c>
      <c r="J40" s="52">
        <v>6</v>
      </c>
      <c r="K40" s="52">
        <v>0</v>
      </c>
      <c r="L40" s="52">
        <v>0</v>
      </c>
      <c r="M40" s="52">
        <v>14.27</v>
      </c>
      <c r="N40" s="52">
        <v>78.73</v>
      </c>
      <c r="O40" s="52">
        <v>0</v>
      </c>
      <c r="P40" s="52">
        <v>12.7143</v>
      </c>
      <c r="Q40" s="52">
        <v>3.94</v>
      </c>
      <c r="R40" s="52">
        <v>0</v>
      </c>
      <c r="S40" s="52">
        <v>0</v>
      </c>
      <c r="T40" s="52">
        <v>0</v>
      </c>
      <c r="U40" s="52">
        <v>62.075699999999998</v>
      </c>
      <c r="V40" s="51">
        <v>93</v>
      </c>
      <c r="W40" s="51">
        <v>18.21</v>
      </c>
      <c r="X40" s="51">
        <v>74.790000000000006</v>
      </c>
      <c r="Y40" s="51">
        <v>12.465000000000002</v>
      </c>
    </row>
    <row r="41" spans="1:25" x14ac:dyDescent="0.25">
      <c r="A41" s="52" t="s">
        <v>112</v>
      </c>
      <c r="B41" s="52" t="s">
        <v>126</v>
      </c>
      <c r="C41" s="52" t="s">
        <v>127</v>
      </c>
      <c r="D41" s="52" t="s">
        <v>58</v>
      </c>
      <c r="E41" s="52">
        <v>15.5</v>
      </c>
      <c r="F41" s="52">
        <v>15.5</v>
      </c>
      <c r="G41" s="52">
        <v>8</v>
      </c>
      <c r="H41" s="52">
        <v>0</v>
      </c>
      <c r="I41" s="52">
        <v>0</v>
      </c>
      <c r="J41" s="52">
        <v>8</v>
      </c>
      <c r="K41" s="52">
        <v>0</v>
      </c>
      <c r="L41" s="52">
        <v>0</v>
      </c>
      <c r="M41" s="52">
        <v>21.69</v>
      </c>
      <c r="N41" s="52">
        <v>102.31</v>
      </c>
      <c r="O41" s="52">
        <v>0</v>
      </c>
      <c r="P41" s="52">
        <v>16.522300000000001</v>
      </c>
      <c r="Q41" s="52">
        <v>5.12</v>
      </c>
      <c r="R41" s="52">
        <v>0</v>
      </c>
      <c r="S41" s="52">
        <v>0</v>
      </c>
      <c r="T41" s="52">
        <v>0</v>
      </c>
      <c r="U41" s="52">
        <v>80.667699999999996</v>
      </c>
      <c r="V41" s="51">
        <v>124</v>
      </c>
      <c r="W41" s="51">
        <v>26.810000000000002</v>
      </c>
      <c r="X41" s="51">
        <v>97.19</v>
      </c>
      <c r="Y41" s="51">
        <v>12.14875</v>
      </c>
    </row>
    <row r="42" spans="1:25" x14ac:dyDescent="0.25">
      <c r="A42" s="52" t="s">
        <v>72</v>
      </c>
      <c r="B42" s="52" t="s">
        <v>128</v>
      </c>
      <c r="C42" s="52" t="s">
        <v>129</v>
      </c>
      <c r="D42" s="52" t="s">
        <v>58</v>
      </c>
      <c r="E42" s="52">
        <v>15.5</v>
      </c>
      <c r="F42" s="52">
        <v>15.5</v>
      </c>
      <c r="G42" s="52">
        <v>5</v>
      </c>
      <c r="H42" s="52">
        <v>0</v>
      </c>
      <c r="I42" s="52">
        <v>0</v>
      </c>
      <c r="J42" s="52">
        <v>5</v>
      </c>
      <c r="K42" s="52">
        <v>0</v>
      </c>
      <c r="L42" s="52">
        <v>0</v>
      </c>
      <c r="M42" s="52">
        <v>13.56</v>
      </c>
      <c r="N42" s="52">
        <v>63.94</v>
      </c>
      <c r="O42" s="52">
        <v>0</v>
      </c>
      <c r="P42" s="52">
        <v>10.325799999999999</v>
      </c>
      <c r="Q42" s="52">
        <v>3.2</v>
      </c>
      <c r="R42" s="52">
        <v>0</v>
      </c>
      <c r="S42" s="52">
        <v>0</v>
      </c>
      <c r="T42" s="52">
        <v>0</v>
      </c>
      <c r="U42" s="52">
        <v>50.414200000000001</v>
      </c>
      <c r="V42" s="51">
        <v>77.5</v>
      </c>
      <c r="W42" s="51">
        <v>16.760000000000002</v>
      </c>
      <c r="X42" s="51">
        <v>60.739999999999995</v>
      </c>
      <c r="Y42" s="51">
        <v>12.148</v>
      </c>
    </row>
    <row r="43" spans="1:25" x14ac:dyDescent="0.25">
      <c r="A43" s="52" t="s">
        <v>130</v>
      </c>
      <c r="B43" s="52" t="s">
        <v>131</v>
      </c>
      <c r="C43" s="52" t="s">
        <v>132</v>
      </c>
      <c r="D43" s="52" t="s">
        <v>58</v>
      </c>
      <c r="E43" s="52">
        <v>15.5</v>
      </c>
      <c r="F43" s="52">
        <v>15.5</v>
      </c>
      <c r="G43" s="52">
        <v>21</v>
      </c>
      <c r="H43" s="52">
        <v>0</v>
      </c>
      <c r="I43" s="52">
        <v>0</v>
      </c>
      <c r="J43" s="52">
        <v>21</v>
      </c>
      <c r="K43" s="52">
        <v>0</v>
      </c>
      <c r="L43" s="52">
        <v>0</v>
      </c>
      <c r="M43" s="52">
        <v>56.95</v>
      </c>
      <c r="N43" s="52">
        <v>268.55</v>
      </c>
      <c r="O43" s="52">
        <v>0</v>
      </c>
      <c r="P43" s="52">
        <v>43.370399999999997</v>
      </c>
      <c r="Q43" s="52">
        <v>13.43</v>
      </c>
      <c r="R43" s="52">
        <v>0</v>
      </c>
      <c r="S43" s="52">
        <v>0</v>
      </c>
      <c r="T43" s="52">
        <v>0</v>
      </c>
      <c r="U43" s="52">
        <v>211.74959999999999</v>
      </c>
      <c r="V43" s="51">
        <v>325.5</v>
      </c>
      <c r="W43" s="51">
        <v>70.38</v>
      </c>
      <c r="X43" s="51">
        <v>255.12</v>
      </c>
      <c r="Y43" s="51">
        <v>12.148571428571429</v>
      </c>
    </row>
    <row r="44" spans="1:25" x14ac:dyDescent="0.25">
      <c r="A44" s="52" t="s">
        <v>112</v>
      </c>
      <c r="B44" s="52" t="s">
        <v>133</v>
      </c>
      <c r="C44" s="52" t="s">
        <v>134</v>
      </c>
      <c r="D44" s="52" t="s">
        <v>58</v>
      </c>
      <c r="E44" s="52">
        <v>15.5</v>
      </c>
      <c r="F44" s="52">
        <v>15.5</v>
      </c>
      <c r="G44" s="52">
        <v>11</v>
      </c>
      <c r="H44" s="52">
        <v>0</v>
      </c>
      <c r="I44" s="52">
        <v>0</v>
      </c>
      <c r="J44" s="52">
        <v>11</v>
      </c>
      <c r="K44" s="52">
        <v>0</v>
      </c>
      <c r="L44" s="52">
        <v>0</v>
      </c>
      <c r="M44" s="52">
        <v>29.83</v>
      </c>
      <c r="N44" s="52">
        <v>140.66999999999999</v>
      </c>
      <c r="O44" s="52">
        <v>0</v>
      </c>
      <c r="P44" s="52">
        <v>22.718800000000002</v>
      </c>
      <c r="Q44" s="52">
        <v>7.03</v>
      </c>
      <c r="R44" s="52">
        <v>0</v>
      </c>
      <c r="S44" s="52">
        <v>0</v>
      </c>
      <c r="T44" s="52">
        <v>0</v>
      </c>
      <c r="U44" s="52">
        <v>110.9212</v>
      </c>
      <c r="V44" s="51">
        <v>170.5</v>
      </c>
      <c r="W44" s="51">
        <v>36.86</v>
      </c>
      <c r="X44" s="51">
        <v>133.64000000000001</v>
      </c>
      <c r="Y44" s="51">
        <v>12.14909090909091</v>
      </c>
    </row>
    <row r="45" spans="1:25" x14ac:dyDescent="0.25">
      <c r="A45" s="52" t="s">
        <v>135</v>
      </c>
      <c r="B45" s="52" t="s">
        <v>136</v>
      </c>
      <c r="C45" s="52" t="s">
        <v>137</v>
      </c>
      <c r="D45" s="52" t="s">
        <v>58</v>
      </c>
      <c r="E45" s="52">
        <v>15.5</v>
      </c>
      <c r="F45" s="52">
        <v>15.5</v>
      </c>
      <c r="G45" s="52">
        <v>6</v>
      </c>
      <c r="H45" s="52">
        <v>0</v>
      </c>
      <c r="I45" s="52">
        <v>0</v>
      </c>
      <c r="J45" s="52">
        <v>6</v>
      </c>
      <c r="K45" s="52">
        <v>0</v>
      </c>
      <c r="L45" s="52">
        <v>0</v>
      </c>
      <c r="M45" s="52">
        <v>16.260000000000002</v>
      </c>
      <c r="N45" s="52">
        <v>76.739999999999995</v>
      </c>
      <c r="O45" s="52">
        <v>0</v>
      </c>
      <c r="P45" s="52">
        <v>12.393000000000001</v>
      </c>
      <c r="Q45" s="52">
        <v>3.84</v>
      </c>
      <c r="R45" s="52">
        <v>0</v>
      </c>
      <c r="S45" s="52">
        <v>0</v>
      </c>
      <c r="T45" s="52">
        <v>0</v>
      </c>
      <c r="U45" s="52">
        <v>60.506999999999998</v>
      </c>
      <c r="V45" s="51">
        <v>93</v>
      </c>
      <c r="W45" s="51">
        <v>20.100000000000001</v>
      </c>
      <c r="X45" s="51">
        <v>72.899999999999991</v>
      </c>
      <c r="Y45" s="51">
        <v>12.149999999999999</v>
      </c>
    </row>
    <row r="46" spans="1:25" x14ac:dyDescent="0.25">
      <c r="A46" s="52" t="s">
        <v>138</v>
      </c>
      <c r="B46" s="52" t="s">
        <v>139</v>
      </c>
      <c r="C46" s="52" t="s">
        <v>140</v>
      </c>
      <c r="D46" s="52" t="s">
        <v>58</v>
      </c>
      <c r="E46" s="52">
        <v>15.5</v>
      </c>
      <c r="F46" s="52">
        <v>15.5</v>
      </c>
      <c r="G46" s="52">
        <v>2</v>
      </c>
      <c r="H46" s="52">
        <v>0</v>
      </c>
      <c r="I46" s="52">
        <v>0</v>
      </c>
      <c r="J46" s="52">
        <v>2</v>
      </c>
      <c r="K46" s="52">
        <v>0</v>
      </c>
      <c r="L46" s="52">
        <v>0</v>
      </c>
      <c r="M46" s="52">
        <v>5.42</v>
      </c>
      <c r="N46" s="52">
        <v>25.58</v>
      </c>
      <c r="O46" s="52">
        <v>0</v>
      </c>
      <c r="P46" s="52">
        <v>4.1310000000000002</v>
      </c>
      <c r="Q46" s="52">
        <v>1.28</v>
      </c>
      <c r="R46" s="52">
        <v>0</v>
      </c>
      <c r="S46" s="52">
        <v>0</v>
      </c>
      <c r="T46" s="52">
        <v>0</v>
      </c>
      <c r="U46" s="52">
        <v>20.169</v>
      </c>
      <c r="V46" s="51">
        <v>31</v>
      </c>
      <c r="W46" s="51">
        <v>6.7</v>
      </c>
      <c r="X46" s="51">
        <v>24.299999999999997</v>
      </c>
      <c r="Y46" s="51">
        <v>12.149999999999999</v>
      </c>
    </row>
    <row r="47" spans="1:25" x14ac:dyDescent="0.25">
      <c r="A47" s="52" t="s">
        <v>72</v>
      </c>
      <c r="B47" s="52" t="s">
        <v>141</v>
      </c>
      <c r="C47" s="52" t="s">
        <v>142</v>
      </c>
      <c r="D47" s="52" t="s">
        <v>58</v>
      </c>
      <c r="E47" s="52">
        <v>15.5</v>
      </c>
      <c r="F47" s="52">
        <v>15.5</v>
      </c>
      <c r="G47" s="52">
        <v>8</v>
      </c>
      <c r="H47" s="52">
        <v>0</v>
      </c>
      <c r="I47" s="52">
        <v>0</v>
      </c>
      <c r="J47" s="52">
        <v>8</v>
      </c>
      <c r="K47" s="52">
        <v>0</v>
      </c>
      <c r="L47" s="52">
        <v>0</v>
      </c>
      <c r="M47" s="52">
        <v>21.7</v>
      </c>
      <c r="N47" s="52">
        <v>102.3</v>
      </c>
      <c r="O47" s="52">
        <v>0</v>
      </c>
      <c r="P47" s="52">
        <v>16.520600000000002</v>
      </c>
      <c r="Q47" s="52">
        <v>5.12</v>
      </c>
      <c r="R47" s="52">
        <v>0</v>
      </c>
      <c r="S47" s="52">
        <v>0</v>
      </c>
      <c r="T47" s="52">
        <v>0</v>
      </c>
      <c r="U47" s="52">
        <v>80.659400000000005</v>
      </c>
      <c r="V47" s="51">
        <v>124</v>
      </c>
      <c r="W47" s="51">
        <v>26.82</v>
      </c>
      <c r="X47" s="51">
        <v>97.179999999999993</v>
      </c>
      <c r="Y47" s="51">
        <v>12.147499999999999</v>
      </c>
    </row>
    <row r="48" spans="1:25" x14ac:dyDescent="0.25">
      <c r="A48" s="52" t="s">
        <v>143</v>
      </c>
      <c r="B48" s="52" t="s">
        <v>144</v>
      </c>
      <c r="C48" s="52" t="s">
        <v>145</v>
      </c>
      <c r="D48" s="52" t="s">
        <v>58</v>
      </c>
      <c r="E48" s="52">
        <v>15.5</v>
      </c>
      <c r="F48" s="52">
        <v>15.5</v>
      </c>
      <c r="G48" s="52">
        <v>17</v>
      </c>
      <c r="H48" s="52">
        <v>0</v>
      </c>
      <c r="I48" s="52">
        <v>0</v>
      </c>
      <c r="J48" s="52">
        <v>17</v>
      </c>
      <c r="K48" s="52">
        <v>0</v>
      </c>
      <c r="L48" s="52">
        <v>0</v>
      </c>
      <c r="M48" s="52">
        <v>46.09</v>
      </c>
      <c r="N48" s="52">
        <v>217.41</v>
      </c>
      <c r="O48" s="52">
        <v>0</v>
      </c>
      <c r="P48" s="52">
        <v>35.111800000000002</v>
      </c>
      <c r="Q48" s="52">
        <v>10.87</v>
      </c>
      <c r="R48" s="52">
        <v>0</v>
      </c>
      <c r="S48" s="52">
        <v>0</v>
      </c>
      <c r="T48" s="52">
        <v>0</v>
      </c>
      <c r="U48" s="52">
        <v>171.4282</v>
      </c>
      <c r="V48" s="51">
        <v>263.5</v>
      </c>
      <c r="W48" s="51">
        <v>56.96</v>
      </c>
      <c r="X48" s="51">
        <v>206.54</v>
      </c>
      <c r="Y48" s="51">
        <v>12.149411764705881</v>
      </c>
    </row>
    <row r="49" spans="1:25" x14ac:dyDescent="0.25">
      <c r="A49" s="52" t="s">
        <v>138</v>
      </c>
      <c r="B49" s="52" t="s">
        <v>146</v>
      </c>
      <c r="C49" s="52" t="s">
        <v>147</v>
      </c>
      <c r="D49" s="52" t="s">
        <v>58</v>
      </c>
      <c r="E49" s="52">
        <v>15.5</v>
      </c>
      <c r="F49" s="52">
        <v>15.5</v>
      </c>
      <c r="G49" s="52">
        <v>3</v>
      </c>
      <c r="H49" s="52">
        <v>0</v>
      </c>
      <c r="I49" s="52">
        <v>0</v>
      </c>
      <c r="J49" s="52">
        <v>3</v>
      </c>
      <c r="K49" s="52">
        <v>0</v>
      </c>
      <c r="L49" s="52">
        <v>0</v>
      </c>
      <c r="M49" s="52">
        <v>8.1300000000000008</v>
      </c>
      <c r="N49" s="52">
        <v>38.369999999999997</v>
      </c>
      <c r="O49" s="52">
        <v>0</v>
      </c>
      <c r="P49" s="52">
        <v>6.1965000000000003</v>
      </c>
      <c r="Q49" s="52">
        <v>1.92</v>
      </c>
      <c r="R49" s="52">
        <v>0</v>
      </c>
      <c r="S49" s="52">
        <v>0</v>
      </c>
      <c r="T49" s="52">
        <v>0</v>
      </c>
      <c r="U49" s="52">
        <v>30.253499999999999</v>
      </c>
      <c r="V49" s="51">
        <v>46.5</v>
      </c>
      <c r="W49" s="51">
        <v>10.050000000000001</v>
      </c>
      <c r="X49" s="51">
        <v>36.449999999999996</v>
      </c>
      <c r="Y49" s="51">
        <v>12.149999999999999</v>
      </c>
    </row>
    <row r="50" spans="1:25" x14ac:dyDescent="0.25">
      <c r="A50" s="52" t="s">
        <v>123</v>
      </c>
      <c r="B50" s="52" t="s">
        <v>148</v>
      </c>
      <c r="C50" s="52" t="s">
        <v>149</v>
      </c>
      <c r="D50" s="52" t="s">
        <v>150</v>
      </c>
      <c r="E50" s="52">
        <v>21.34</v>
      </c>
      <c r="F50" s="52">
        <v>21.34</v>
      </c>
      <c r="G50" s="52">
        <v>1</v>
      </c>
      <c r="H50" s="52">
        <v>0</v>
      </c>
      <c r="I50" s="52">
        <v>0</v>
      </c>
      <c r="J50" s="52">
        <v>1</v>
      </c>
      <c r="K50" s="52">
        <v>0</v>
      </c>
      <c r="L50" s="52">
        <v>0</v>
      </c>
      <c r="M50" s="52">
        <v>3.73</v>
      </c>
      <c r="N50" s="52">
        <v>17.61</v>
      </c>
      <c r="O50" s="52">
        <v>0</v>
      </c>
      <c r="P50" s="52">
        <v>2.8441000000000001</v>
      </c>
      <c r="Q50" s="52">
        <v>0.88</v>
      </c>
      <c r="R50" s="52">
        <v>0</v>
      </c>
      <c r="S50" s="52">
        <v>0</v>
      </c>
      <c r="T50" s="52">
        <v>0</v>
      </c>
      <c r="U50" s="52">
        <v>13.885899999999999</v>
      </c>
      <c r="V50" s="51">
        <v>21.34</v>
      </c>
      <c r="W50" s="51">
        <v>4.6100000000000003</v>
      </c>
      <c r="X50" s="51">
        <v>16.73</v>
      </c>
      <c r="Y50" s="51">
        <v>16.73</v>
      </c>
    </row>
    <row r="51" spans="1:25" x14ac:dyDescent="0.25">
      <c r="A51" s="52" t="s">
        <v>123</v>
      </c>
      <c r="B51" s="52" t="s">
        <v>151</v>
      </c>
      <c r="C51" s="52" t="s">
        <v>152</v>
      </c>
      <c r="D51" s="52" t="s">
        <v>58</v>
      </c>
      <c r="E51" s="52">
        <v>15.5</v>
      </c>
      <c r="F51" s="52">
        <v>15.5</v>
      </c>
      <c r="G51" s="52">
        <v>7</v>
      </c>
      <c r="H51" s="52">
        <v>0</v>
      </c>
      <c r="I51" s="52">
        <v>0</v>
      </c>
      <c r="J51" s="52">
        <v>7</v>
      </c>
      <c r="K51" s="52">
        <v>0</v>
      </c>
      <c r="L51" s="52">
        <v>0</v>
      </c>
      <c r="M51" s="52">
        <v>18.98</v>
      </c>
      <c r="N51" s="52">
        <v>89.52</v>
      </c>
      <c r="O51" s="52">
        <v>0</v>
      </c>
      <c r="P51" s="52">
        <v>14.456799999999999</v>
      </c>
      <c r="Q51" s="52">
        <v>4.4800000000000004</v>
      </c>
      <c r="R51" s="52">
        <v>0</v>
      </c>
      <c r="S51" s="52">
        <v>0</v>
      </c>
      <c r="T51" s="52">
        <v>0</v>
      </c>
      <c r="U51" s="52">
        <v>70.583200000000005</v>
      </c>
      <c r="V51" s="51">
        <v>108.5</v>
      </c>
      <c r="W51" s="51">
        <v>23.46</v>
      </c>
      <c r="X51" s="51">
        <v>85.039999999999992</v>
      </c>
      <c r="Y51" s="51">
        <v>12.148571428571428</v>
      </c>
    </row>
    <row r="52" spans="1:25" x14ac:dyDescent="0.25">
      <c r="A52" s="52" t="s">
        <v>112</v>
      </c>
      <c r="B52" s="52" t="s">
        <v>153</v>
      </c>
      <c r="C52" s="52" t="s">
        <v>154</v>
      </c>
      <c r="D52" s="52" t="s">
        <v>58</v>
      </c>
      <c r="E52" s="52">
        <v>15.5</v>
      </c>
      <c r="F52" s="52">
        <v>13.18</v>
      </c>
      <c r="G52" s="52">
        <v>0</v>
      </c>
      <c r="H52" s="52">
        <v>1</v>
      </c>
      <c r="I52" s="52">
        <v>13.18</v>
      </c>
      <c r="J52" s="52">
        <v>-1</v>
      </c>
      <c r="K52" s="52">
        <v>0</v>
      </c>
      <c r="L52" s="52">
        <v>1</v>
      </c>
      <c r="M52" s="52">
        <v>0</v>
      </c>
      <c r="N52" s="52">
        <v>-13.18</v>
      </c>
      <c r="O52" s="52">
        <v>0</v>
      </c>
      <c r="P52" s="52">
        <v>-2.1284000000000001</v>
      </c>
      <c r="Q52" s="52">
        <v>-0.66</v>
      </c>
      <c r="R52" s="52">
        <v>0</v>
      </c>
      <c r="S52" s="52">
        <v>0.35</v>
      </c>
      <c r="T52" s="52">
        <v>0.35</v>
      </c>
      <c r="U52" s="52">
        <v>-11.0916</v>
      </c>
      <c r="V52" s="51">
        <v>-13.18</v>
      </c>
      <c r="W52" s="51">
        <v>-0.66</v>
      </c>
      <c r="X52" s="51">
        <v>-12.52</v>
      </c>
      <c r="Y52" s="51">
        <v>12.52</v>
      </c>
    </row>
    <row r="53" spans="1:25" x14ac:dyDescent="0.25">
      <c r="A53" s="52" t="s">
        <v>112</v>
      </c>
      <c r="B53" s="52" t="s">
        <v>153</v>
      </c>
      <c r="C53" s="52" t="s">
        <v>154</v>
      </c>
      <c r="D53" s="52" t="s">
        <v>58</v>
      </c>
      <c r="E53" s="52">
        <v>15.5</v>
      </c>
      <c r="F53" s="52">
        <v>15.5</v>
      </c>
      <c r="G53" s="52">
        <v>2</v>
      </c>
      <c r="H53" s="52">
        <v>0</v>
      </c>
      <c r="I53" s="52">
        <v>0</v>
      </c>
      <c r="J53" s="52">
        <v>2</v>
      </c>
      <c r="K53" s="52">
        <v>0</v>
      </c>
      <c r="L53" s="52">
        <v>0</v>
      </c>
      <c r="M53" s="52">
        <v>5.42</v>
      </c>
      <c r="N53" s="52">
        <v>25.58</v>
      </c>
      <c r="O53" s="52">
        <v>0</v>
      </c>
      <c r="P53" s="52">
        <v>4.1310000000000002</v>
      </c>
      <c r="Q53" s="52">
        <v>1.28</v>
      </c>
      <c r="R53" s="52">
        <v>0</v>
      </c>
      <c r="S53" s="52">
        <v>0</v>
      </c>
      <c r="T53" s="52">
        <v>0</v>
      </c>
      <c r="U53" s="52">
        <v>20.169</v>
      </c>
      <c r="V53" s="51">
        <v>31</v>
      </c>
      <c r="W53" s="51">
        <v>6.7</v>
      </c>
      <c r="X53" s="51">
        <v>24.299999999999997</v>
      </c>
      <c r="Y53" s="51">
        <v>12.149999999999999</v>
      </c>
    </row>
    <row r="54" spans="1:25" x14ac:dyDescent="0.25">
      <c r="A54" s="52" t="s">
        <v>155</v>
      </c>
      <c r="B54" s="52" t="s">
        <v>156</v>
      </c>
      <c r="C54" s="52" t="s">
        <v>157</v>
      </c>
      <c r="D54" s="52" t="s">
        <v>158</v>
      </c>
      <c r="E54" s="52">
        <v>15.75</v>
      </c>
      <c r="F54" s="52">
        <v>15.75</v>
      </c>
      <c r="G54" s="52">
        <v>81</v>
      </c>
      <c r="H54" s="52">
        <v>0</v>
      </c>
      <c r="I54" s="52">
        <v>0</v>
      </c>
      <c r="J54" s="52">
        <v>81</v>
      </c>
      <c r="K54" s="52">
        <v>0</v>
      </c>
      <c r="L54" s="52">
        <v>0</v>
      </c>
      <c r="M54" s="52">
        <v>223.36</v>
      </c>
      <c r="N54" s="52">
        <v>1052.3900000000001</v>
      </c>
      <c r="O54" s="52">
        <v>0</v>
      </c>
      <c r="P54" s="52">
        <v>169.96090000000001</v>
      </c>
      <c r="Q54" s="52">
        <v>52.62</v>
      </c>
      <c r="R54" s="52">
        <v>0</v>
      </c>
      <c r="S54" s="52">
        <v>0</v>
      </c>
      <c r="T54" s="52">
        <v>0</v>
      </c>
      <c r="U54" s="52">
        <v>829.80909999999994</v>
      </c>
      <c r="V54" s="51">
        <v>1275.75</v>
      </c>
      <c r="W54" s="51">
        <v>275.98</v>
      </c>
      <c r="X54" s="51">
        <v>999.76999999999987</v>
      </c>
      <c r="Y54" s="51">
        <v>12.342839506172838</v>
      </c>
    </row>
    <row r="55" spans="1:25" x14ac:dyDescent="0.25">
      <c r="A55" s="52" t="s">
        <v>159</v>
      </c>
      <c r="B55" s="52" t="s">
        <v>160</v>
      </c>
      <c r="C55" s="52" t="s">
        <v>161</v>
      </c>
      <c r="D55" s="52" t="s">
        <v>58</v>
      </c>
      <c r="E55" s="52">
        <v>15.5</v>
      </c>
      <c r="F55" s="52">
        <v>15.5</v>
      </c>
      <c r="G55" s="52">
        <v>13</v>
      </c>
      <c r="H55" s="52">
        <v>0</v>
      </c>
      <c r="I55" s="52">
        <v>0</v>
      </c>
      <c r="J55" s="52">
        <v>13</v>
      </c>
      <c r="K55" s="52">
        <v>0</v>
      </c>
      <c r="L55" s="52">
        <v>0</v>
      </c>
      <c r="M55" s="52">
        <v>35.270000000000003</v>
      </c>
      <c r="N55" s="52">
        <v>166.23</v>
      </c>
      <c r="O55" s="52">
        <v>0</v>
      </c>
      <c r="P55" s="52">
        <v>26.846399999999999</v>
      </c>
      <c r="Q55" s="52">
        <v>8.31</v>
      </c>
      <c r="R55" s="52">
        <v>0</v>
      </c>
      <c r="S55" s="52">
        <v>0</v>
      </c>
      <c r="T55" s="52">
        <v>0</v>
      </c>
      <c r="U55" s="52">
        <v>131.0736</v>
      </c>
      <c r="V55" s="51">
        <v>201.5</v>
      </c>
      <c r="W55" s="51">
        <v>43.580000000000005</v>
      </c>
      <c r="X55" s="51">
        <v>157.91999999999999</v>
      </c>
      <c r="Y55" s="51">
        <v>12.147692307692306</v>
      </c>
    </row>
    <row r="56" spans="1:25" x14ac:dyDescent="0.25">
      <c r="A56" s="52" t="s">
        <v>162</v>
      </c>
      <c r="B56" s="52" t="s">
        <v>163</v>
      </c>
      <c r="C56" s="52" t="s">
        <v>164</v>
      </c>
      <c r="D56" s="52" t="s">
        <v>58</v>
      </c>
      <c r="E56" s="52">
        <v>15.5</v>
      </c>
      <c r="F56" s="52">
        <v>15.5</v>
      </c>
      <c r="G56" s="52">
        <v>4</v>
      </c>
      <c r="H56" s="52">
        <v>1</v>
      </c>
      <c r="I56" s="52">
        <v>12.79</v>
      </c>
      <c r="J56" s="52">
        <v>3</v>
      </c>
      <c r="K56" s="52">
        <v>0</v>
      </c>
      <c r="L56" s="52">
        <v>1</v>
      </c>
      <c r="M56" s="52">
        <v>8.1300000000000008</v>
      </c>
      <c r="N56" s="52">
        <v>38.369999999999997</v>
      </c>
      <c r="O56" s="52">
        <v>0</v>
      </c>
      <c r="P56" s="52">
        <v>6.1965000000000003</v>
      </c>
      <c r="Q56" s="52">
        <v>1.92</v>
      </c>
      <c r="R56" s="52">
        <v>0</v>
      </c>
      <c r="S56" s="52">
        <v>0.35</v>
      </c>
      <c r="T56" s="52">
        <v>0.35</v>
      </c>
      <c r="U56" s="52">
        <v>29.5535</v>
      </c>
      <c r="V56" s="51">
        <v>46.5</v>
      </c>
      <c r="W56" s="51">
        <v>10.050000000000001</v>
      </c>
      <c r="X56" s="51">
        <v>36.449999999999996</v>
      </c>
      <c r="Y56" s="51">
        <v>12.149999999999999</v>
      </c>
    </row>
    <row r="57" spans="1:25" x14ac:dyDescent="0.25">
      <c r="A57" s="52" t="s">
        <v>130</v>
      </c>
      <c r="B57" s="52" t="s">
        <v>165</v>
      </c>
      <c r="C57" s="52" t="s">
        <v>166</v>
      </c>
      <c r="D57" s="52" t="s">
        <v>58</v>
      </c>
      <c r="E57" s="52">
        <v>15.5</v>
      </c>
      <c r="F57" s="52">
        <v>11.63</v>
      </c>
      <c r="G57" s="52">
        <v>0</v>
      </c>
      <c r="H57" s="52">
        <v>83</v>
      </c>
      <c r="I57" s="52">
        <v>965.29</v>
      </c>
      <c r="J57" s="52">
        <v>-83</v>
      </c>
      <c r="K57" s="52">
        <v>0</v>
      </c>
      <c r="L57" s="52">
        <v>83</v>
      </c>
      <c r="M57" s="52">
        <v>0</v>
      </c>
      <c r="N57" s="52">
        <v>-965.29</v>
      </c>
      <c r="O57" s="52">
        <v>0</v>
      </c>
      <c r="P57" s="52">
        <v>-155.89510000000001</v>
      </c>
      <c r="Q57" s="52">
        <v>-48.26</v>
      </c>
      <c r="R57" s="52">
        <v>0</v>
      </c>
      <c r="S57" s="52">
        <v>29.05</v>
      </c>
      <c r="T57" s="52">
        <v>29.05</v>
      </c>
      <c r="U57" s="52">
        <v>-819.23490000000004</v>
      </c>
      <c r="V57" s="51">
        <v>-965.29000000000008</v>
      </c>
      <c r="W57" s="51">
        <v>-48.26</v>
      </c>
      <c r="X57" s="51">
        <v>-917.03000000000009</v>
      </c>
      <c r="Y57" s="51">
        <v>11.048554216867471</v>
      </c>
    </row>
    <row r="58" spans="1:25" x14ac:dyDescent="0.25">
      <c r="A58" s="52" t="s">
        <v>130</v>
      </c>
      <c r="B58" s="52" t="s">
        <v>165</v>
      </c>
      <c r="C58" s="52" t="s">
        <v>166</v>
      </c>
      <c r="D58" s="52" t="s">
        <v>58</v>
      </c>
      <c r="E58" s="52">
        <v>15.5</v>
      </c>
      <c r="F58" s="52">
        <v>15.5</v>
      </c>
      <c r="G58" s="52">
        <v>63</v>
      </c>
      <c r="H58" s="52">
        <v>0</v>
      </c>
      <c r="I58" s="52">
        <v>0</v>
      </c>
      <c r="J58" s="52">
        <v>63</v>
      </c>
      <c r="K58" s="52">
        <v>0</v>
      </c>
      <c r="L58" s="52">
        <v>0</v>
      </c>
      <c r="M58" s="52">
        <v>166.62</v>
      </c>
      <c r="N58" s="52">
        <v>809.88</v>
      </c>
      <c r="O58" s="52">
        <v>0</v>
      </c>
      <c r="P58" s="52">
        <v>130.7963</v>
      </c>
      <c r="Q58" s="52">
        <v>40.49</v>
      </c>
      <c r="R58" s="52">
        <v>0</v>
      </c>
      <c r="S58" s="52">
        <v>0</v>
      </c>
      <c r="T58" s="52">
        <v>0</v>
      </c>
      <c r="U58" s="52">
        <v>638.59370000000001</v>
      </c>
      <c r="V58" s="51">
        <v>976.5</v>
      </c>
      <c r="W58" s="51">
        <v>207.11</v>
      </c>
      <c r="X58" s="51">
        <v>769.39</v>
      </c>
      <c r="Y58" s="51">
        <v>12.212539682539683</v>
      </c>
    </row>
    <row r="59" spans="1:25" x14ac:dyDescent="0.25">
      <c r="A59" s="52" t="s">
        <v>167</v>
      </c>
      <c r="B59" s="52" t="s">
        <v>168</v>
      </c>
      <c r="C59" s="52" t="s">
        <v>169</v>
      </c>
      <c r="D59" s="52" t="s">
        <v>58</v>
      </c>
      <c r="E59" s="52">
        <v>15.5</v>
      </c>
      <c r="F59" s="52">
        <v>12.87</v>
      </c>
      <c r="G59" s="52">
        <v>0</v>
      </c>
      <c r="H59" s="52">
        <v>20</v>
      </c>
      <c r="I59" s="52">
        <v>257.39999999999998</v>
      </c>
      <c r="J59" s="52">
        <v>-20</v>
      </c>
      <c r="K59" s="52">
        <v>0</v>
      </c>
      <c r="L59" s="52">
        <v>20</v>
      </c>
      <c r="M59" s="52">
        <v>0</v>
      </c>
      <c r="N59" s="52">
        <v>-257.39999999999998</v>
      </c>
      <c r="O59" s="52">
        <v>0</v>
      </c>
      <c r="P59" s="52">
        <v>-41.570099999999996</v>
      </c>
      <c r="Q59" s="52">
        <v>-12.87</v>
      </c>
      <c r="R59" s="52">
        <v>0</v>
      </c>
      <c r="S59" s="52">
        <v>7</v>
      </c>
      <c r="T59" s="52">
        <v>7</v>
      </c>
      <c r="U59" s="52">
        <v>-216.9599</v>
      </c>
      <c r="V59" s="51">
        <v>-257.39999999999998</v>
      </c>
      <c r="W59" s="51">
        <v>-12.87</v>
      </c>
      <c r="X59" s="51">
        <v>-244.52999999999997</v>
      </c>
      <c r="Y59" s="51">
        <v>12.226499999999998</v>
      </c>
    </row>
    <row r="60" spans="1:25" x14ac:dyDescent="0.25">
      <c r="A60" s="52" t="s">
        <v>170</v>
      </c>
      <c r="B60" s="52" t="s">
        <v>171</v>
      </c>
      <c r="C60" s="52" t="s">
        <v>172</v>
      </c>
      <c r="D60" s="52" t="s">
        <v>58</v>
      </c>
      <c r="E60" s="52">
        <v>14.45</v>
      </c>
      <c r="F60" s="52">
        <v>12.37</v>
      </c>
      <c r="G60" s="52">
        <v>0</v>
      </c>
      <c r="H60" s="52">
        <v>1</v>
      </c>
      <c r="I60" s="52">
        <v>12.37</v>
      </c>
      <c r="J60" s="52">
        <v>-1</v>
      </c>
      <c r="K60" s="52">
        <v>0</v>
      </c>
      <c r="L60" s="52">
        <v>2</v>
      </c>
      <c r="M60" s="52">
        <v>0</v>
      </c>
      <c r="N60" s="52">
        <v>-12.37</v>
      </c>
      <c r="O60" s="52">
        <v>0</v>
      </c>
      <c r="P60" s="52">
        <v>-1.9975000000000001</v>
      </c>
      <c r="Q60" s="52">
        <v>-0.62</v>
      </c>
      <c r="R60" s="52">
        <v>0</v>
      </c>
      <c r="S60" s="52">
        <v>0.7</v>
      </c>
      <c r="T60" s="52">
        <v>0.35</v>
      </c>
      <c r="U60" s="52">
        <v>-10.8025</v>
      </c>
      <c r="V60" s="51">
        <v>-12.37</v>
      </c>
      <c r="W60" s="51">
        <v>-0.62</v>
      </c>
      <c r="X60" s="51">
        <v>-11.75</v>
      </c>
      <c r="Y60" s="51">
        <v>11.75</v>
      </c>
    </row>
    <row r="61" spans="1:25" x14ac:dyDescent="0.25">
      <c r="A61" s="52" t="s">
        <v>170</v>
      </c>
      <c r="B61" s="52" t="s">
        <v>171</v>
      </c>
      <c r="C61" s="52" t="s">
        <v>172</v>
      </c>
      <c r="D61" s="52" t="s">
        <v>58</v>
      </c>
      <c r="E61" s="52">
        <v>14.45</v>
      </c>
      <c r="F61" s="52">
        <v>14.55</v>
      </c>
      <c r="G61" s="52">
        <v>0</v>
      </c>
      <c r="H61" s="52">
        <v>1</v>
      </c>
      <c r="I61" s="52">
        <v>14.55</v>
      </c>
      <c r="J61" s="52">
        <v>-1</v>
      </c>
      <c r="K61" s="52">
        <v>0</v>
      </c>
      <c r="L61" s="52">
        <v>0</v>
      </c>
      <c r="M61" s="52">
        <v>0</v>
      </c>
      <c r="N61" s="52">
        <v>-14.55</v>
      </c>
      <c r="O61" s="52">
        <v>0</v>
      </c>
      <c r="P61" s="52">
        <v>-2.3494000000000002</v>
      </c>
      <c r="Q61" s="52">
        <v>-0.73</v>
      </c>
      <c r="R61" s="52">
        <v>0</v>
      </c>
      <c r="S61" s="52">
        <v>0</v>
      </c>
      <c r="T61" s="52">
        <v>0.35</v>
      </c>
      <c r="U61" s="52">
        <v>-11.820600000000001</v>
      </c>
      <c r="V61" s="51">
        <v>-14.55</v>
      </c>
      <c r="W61" s="51">
        <v>-0.73</v>
      </c>
      <c r="X61" s="51">
        <v>-13.82</v>
      </c>
      <c r="Y61" s="51">
        <v>13.82</v>
      </c>
    </row>
    <row r="62" spans="1:25" x14ac:dyDescent="0.25">
      <c r="A62" s="52" t="s">
        <v>155</v>
      </c>
      <c r="B62" s="52" t="s">
        <v>173</v>
      </c>
      <c r="C62" s="52" t="s">
        <v>174</v>
      </c>
      <c r="D62" s="52" t="s">
        <v>150</v>
      </c>
      <c r="E62" s="52">
        <v>21.34</v>
      </c>
      <c r="F62" s="52">
        <v>21.34</v>
      </c>
      <c r="G62" s="52">
        <v>9</v>
      </c>
      <c r="H62" s="52">
        <v>0</v>
      </c>
      <c r="I62" s="52">
        <v>0</v>
      </c>
      <c r="J62" s="52">
        <v>9</v>
      </c>
      <c r="K62" s="52">
        <v>0</v>
      </c>
      <c r="L62" s="52">
        <v>0</v>
      </c>
      <c r="M62" s="52">
        <v>21.33</v>
      </c>
      <c r="N62" s="52">
        <v>170.73</v>
      </c>
      <c r="O62" s="52">
        <v>0</v>
      </c>
      <c r="P62" s="52">
        <v>27.572299999999998</v>
      </c>
      <c r="Q62" s="52">
        <v>8.5399999999999991</v>
      </c>
      <c r="R62" s="52">
        <v>0</v>
      </c>
      <c r="S62" s="52">
        <v>0</v>
      </c>
      <c r="T62" s="52">
        <v>0</v>
      </c>
      <c r="U62" s="52">
        <v>134.61770000000001</v>
      </c>
      <c r="V62" s="51">
        <v>192.06</v>
      </c>
      <c r="W62" s="51">
        <v>29.869999999999997</v>
      </c>
      <c r="X62" s="51">
        <v>162.19000000000003</v>
      </c>
      <c r="Y62" s="51">
        <v>18.021111111111114</v>
      </c>
    </row>
    <row r="63" spans="1:25" x14ac:dyDescent="0.25">
      <c r="A63" s="52" t="s">
        <v>115</v>
      </c>
      <c r="B63" s="52" t="s">
        <v>175</v>
      </c>
      <c r="C63" s="52" t="s">
        <v>176</v>
      </c>
      <c r="D63" s="52" t="s">
        <v>150</v>
      </c>
      <c r="E63" s="52">
        <v>21.34</v>
      </c>
      <c r="F63" s="52">
        <v>21.34</v>
      </c>
      <c r="G63" s="52">
        <v>3</v>
      </c>
      <c r="H63" s="52">
        <v>0</v>
      </c>
      <c r="I63" s="52">
        <v>0</v>
      </c>
      <c r="J63" s="52">
        <v>3</v>
      </c>
      <c r="K63" s="52">
        <v>0</v>
      </c>
      <c r="L63" s="52">
        <v>0</v>
      </c>
      <c r="M63" s="52">
        <v>6.93</v>
      </c>
      <c r="N63" s="52">
        <v>57.09</v>
      </c>
      <c r="O63" s="52">
        <v>0</v>
      </c>
      <c r="P63" s="52">
        <v>9.2208000000000006</v>
      </c>
      <c r="Q63" s="52">
        <v>2.85</v>
      </c>
      <c r="R63" s="52">
        <v>0</v>
      </c>
      <c r="S63" s="52">
        <v>0</v>
      </c>
      <c r="T63" s="52">
        <v>0</v>
      </c>
      <c r="U63" s="52">
        <v>45.019199999999998</v>
      </c>
      <c r="V63" s="51">
        <v>64.02</v>
      </c>
      <c r="W63" s="51">
        <v>9.7799999999999994</v>
      </c>
      <c r="X63" s="51">
        <v>54.239999999999995</v>
      </c>
      <c r="Y63" s="51">
        <v>18.079999999999998</v>
      </c>
    </row>
    <row r="64" spans="1:25" x14ac:dyDescent="0.25">
      <c r="A64" s="52" t="s">
        <v>115</v>
      </c>
      <c r="B64" s="52" t="s">
        <v>177</v>
      </c>
      <c r="C64" s="52" t="s">
        <v>178</v>
      </c>
      <c r="D64" s="52" t="s">
        <v>150</v>
      </c>
      <c r="E64" s="52">
        <v>21.34</v>
      </c>
      <c r="F64" s="52">
        <v>21.34</v>
      </c>
      <c r="G64" s="52">
        <v>1</v>
      </c>
      <c r="H64" s="52">
        <v>0</v>
      </c>
      <c r="I64" s="52">
        <v>0</v>
      </c>
      <c r="J64" s="52">
        <v>1</v>
      </c>
      <c r="K64" s="52">
        <v>0</v>
      </c>
      <c r="L64" s="52">
        <v>0</v>
      </c>
      <c r="M64" s="52">
        <v>3.73</v>
      </c>
      <c r="N64" s="52">
        <v>17.61</v>
      </c>
      <c r="O64" s="52">
        <v>0</v>
      </c>
      <c r="P64" s="52">
        <v>2.8441000000000001</v>
      </c>
      <c r="Q64" s="52">
        <v>0.88</v>
      </c>
      <c r="R64" s="52">
        <v>0</v>
      </c>
      <c r="S64" s="52">
        <v>0</v>
      </c>
      <c r="T64" s="52">
        <v>0</v>
      </c>
      <c r="U64" s="52">
        <v>13.885899999999999</v>
      </c>
      <c r="V64" s="51">
        <v>21.34</v>
      </c>
      <c r="W64" s="51">
        <v>4.6100000000000003</v>
      </c>
      <c r="X64" s="51">
        <v>16.73</v>
      </c>
      <c r="Y64" s="51">
        <v>16.73</v>
      </c>
    </row>
    <row r="65" spans="1:25" x14ac:dyDescent="0.25">
      <c r="A65" s="52" t="s">
        <v>130</v>
      </c>
      <c r="B65" s="52" t="s">
        <v>179</v>
      </c>
      <c r="C65" s="52" t="s">
        <v>180</v>
      </c>
      <c r="D65" s="52" t="s">
        <v>58</v>
      </c>
      <c r="E65" s="52">
        <v>15.5</v>
      </c>
      <c r="F65" s="52">
        <v>15.5</v>
      </c>
      <c r="G65" s="52">
        <v>12</v>
      </c>
      <c r="H65" s="52">
        <v>0</v>
      </c>
      <c r="I65" s="52">
        <v>0</v>
      </c>
      <c r="J65" s="52">
        <v>12</v>
      </c>
      <c r="K65" s="52">
        <v>0</v>
      </c>
      <c r="L65" s="52">
        <v>0</v>
      </c>
      <c r="M65" s="52">
        <v>32.520000000000003</v>
      </c>
      <c r="N65" s="52">
        <v>153.47999999999999</v>
      </c>
      <c r="O65" s="52">
        <v>0</v>
      </c>
      <c r="P65" s="52">
        <v>24.787700000000001</v>
      </c>
      <c r="Q65" s="52">
        <v>7.67</v>
      </c>
      <c r="R65" s="52">
        <v>0</v>
      </c>
      <c r="S65" s="52">
        <v>0</v>
      </c>
      <c r="T65" s="52">
        <v>0</v>
      </c>
      <c r="U65" s="52">
        <v>121.0223</v>
      </c>
      <c r="V65" s="51">
        <v>186</v>
      </c>
      <c r="W65" s="51">
        <v>40.190000000000005</v>
      </c>
      <c r="X65" s="51">
        <v>145.81</v>
      </c>
      <c r="Y65" s="51">
        <v>12.150833333333333</v>
      </c>
    </row>
    <row r="66" spans="1:25" x14ac:dyDescent="0.25">
      <c r="A66" s="52" t="s">
        <v>181</v>
      </c>
      <c r="B66" s="52" t="s">
        <v>182</v>
      </c>
      <c r="C66" s="52" t="s">
        <v>183</v>
      </c>
      <c r="D66" s="52" t="s">
        <v>58</v>
      </c>
      <c r="E66" s="52">
        <v>13.6</v>
      </c>
      <c r="F66" s="52">
        <v>13.1</v>
      </c>
      <c r="G66" s="52">
        <v>0</v>
      </c>
      <c r="H66" s="52">
        <v>1</v>
      </c>
      <c r="I66" s="52">
        <v>13.1</v>
      </c>
      <c r="J66" s="52">
        <v>-1</v>
      </c>
      <c r="K66" s="52">
        <v>0</v>
      </c>
      <c r="L66" s="52">
        <v>2</v>
      </c>
      <c r="M66" s="52">
        <v>0</v>
      </c>
      <c r="N66" s="52">
        <v>-13.1</v>
      </c>
      <c r="O66" s="52">
        <v>0</v>
      </c>
      <c r="P66" s="52">
        <v>-2.1147999999999998</v>
      </c>
      <c r="Q66" s="52">
        <v>-0.66</v>
      </c>
      <c r="R66" s="52">
        <v>0</v>
      </c>
      <c r="S66" s="52">
        <v>0.7</v>
      </c>
      <c r="T66" s="52">
        <v>0.35</v>
      </c>
      <c r="U66" s="52">
        <v>-11.3752</v>
      </c>
      <c r="V66" s="51">
        <v>-13.1</v>
      </c>
      <c r="W66" s="51">
        <v>-0.66</v>
      </c>
      <c r="X66" s="51">
        <v>-12.44</v>
      </c>
      <c r="Y66" s="51">
        <v>12.44</v>
      </c>
    </row>
    <row r="67" spans="1:25" x14ac:dyDescent="0.25">
      <c r="A67" s="52" t="s">
        <v>181</v>
      </c>
      <c r="B67" s="52" t="s">
        <v>182</v>
      </c>
      <c r="C67" s="52" t="s">
        <v>183</v>
      </c>
      <c r="D67" s="52" t="s">
        <v>58</v>
      </c>
      <c r="E67" s="52">
        <v>13.6</v>
      </c>
      <c r="F67" s="52">
        <v>13.6</v>
      </c>
      <c r="G67" s="52">
        <v>32</v>
      </c>
      <c r="H67" s="52">
        <v>1</v>
      </c>
      <c r="I67" s="52">
        <v>11.22</v>
      </c>
      <c r="J67" s="52">
        <v>31</v>
      </c>
      <c r="K67" s="52">
        <v>0</v>
      </c>
      <c r="L67" s="52">
        <v>0</v>
      </c>
      <c r="M67" s="52">
        <v>65.62</v>
      </c>
      <c r="N67" s="52">
        <v>355.98</v>
      </c>
      <c r="O67" s="52">
        <v>36.06</v>
      </c>
      <c r="P67" s="52">
        <v>57.490600000000001</v>
      </c>
      <c r="Q67" s="52">
        <v>17.8</v>
      </c>
      <c r="R67" s="52">
        <v>0</v>
      </c>
      <c r="S67" s="52">
        <v>0</v>
      </c>
      <c r="T67" s="52">
        <v>0.35</v>
      </c>
      <c r="U67" s="52">
        <v>244.27940000000001</v>
      </c>
      <c r="V67" s="51">
        <v>421.59999999999997</v>
      </c>
      <c r="W67" s="51">
        <v>83.42</v>
      </c>
      <c r="X67" s="51">
        <v>338.17999999999995</v>
      </c>
      <c r="Y67" s="51">
        <v>10.909032258064515</v>
      </c>
    </row>
    <row r="68" spans="1:25" x14ac:dyDescent="0.25">
      <c r="A68" s="52" t="s">
        <v>184</v>
      </c>
      <c r="B68" s="52" t="s">
        <v>185</v>
      </c>
      <c r="C68" s="52" t="s">
        <v>186</v>
      </c>
      <c r="D68" s="52" t="s">
        <v>58</v>
      </c>
      <c r="E68" s="52">
        <v>15.5</v>
      </c>
      <c r="F68" s="52">
        <v>13.03</v>
      </c>
      <c r="G68" s="52">
        <v>0</v>
      </c>
      <c r="H68" s="52">
        <v>1</v>
      </c>
      <c r="I68" s="52">
        <v>13.03</v>
      </c>
      <c r="J68" s="52">
        <v>-1</v>
      </c>
      <c r="K68" s="52">
        <v>0</v>
      </c>
      <c r="L68" s="52">
        <v>2</v>
      </c>
      <c r="M68" s="52">
        <v>0</v>
      </c>
      <c r="N68" s="52">
        <v>-13.03</v>
      </c>
      <c r="O68" s="52">
        <v>0</v>
      </c>
      <c r="P68" s="52">
        <v>-2.1046</v>
      </c>
      <c r="Q68" s="52">
        <v>-0.65</v>
      </c>
      <c r="R68" s="52">
        <v>0</v>
      </c>
      <c r="S68" s="52">
        <v>0.7</v>
      </c>
      <c r="T68" s="52">
        <v>0.35</v>
      </c>
      <c r="U68" s="52">
        <v>-11.3254</v>
      </c>
      <c r="V68" s="51">
        <v>-13.03</v>
      </c>
      <c r="W68" s="51">
        <v>-0.65</v>
      </c>
      <c r="X68" s="51">
        <v>-12.379999999999999</v>
      </c>
      <c r="Y68" s="51">
        <v>12.379999999999999</v>
      </c>
    </row>
    <row r="69" spans="1:25" x14ac:dyDescent="0.25">
      <c r="A69" s="52" t="s">
        <v>184</v>
      </c>
      <c r="B69" s="52" t="s">
        <v>185</v>
      </c>
      <c r="C69" s="52" t="s">
        <v>186</v>
      </c>
      <c r="D69" s="52" t="s">
        <v>58</v>
      </c>
      <c r="E69" s="52">
        <v>15.5</v>
      </c>
      <c r="F69" s="52">
        <v>13.18</v>
      </c>
      <c r="G69" s="52">
        <v>0</v>
      </c>
      <c r="H69" s="52">
        <v>1</v>
      </c>
      <c r="I69" s="52">
        <v>13.18</v>
      </c>
      <c r="J69" s="52">
        <v>-1</v>
      </c>
      <c r="K69" s="52">
        <v>0</v>
      </c>
      <c r="L69" s="52">
        <v>0</v>
      </c>
      <c r="M69" s="52">
        <v>0</v>
      </c>
      <c r="N69" s="52">
        <v>-13.18</v>
      </c>
      <c r="O69" s="52">
        <v>0</v>
      </c>
      <c r="P69" s="52">
        <v>-2.1284000000000001</v>
      </c>
      <c r="Q69" s="52">
        <v>-0.66</v>
      </c>
      <c r="R69" s="52">
        <v>0</v>
      </c>
      <c r="S69" s="52">
        <v>0</v>
      </c>
      <c r="T69" s="52">
        <v>0.35</v>
      </c>
      <c r="U69" s="52">
        <v>-10.7416</v>
      </c>
      <c r="V69" s="51">
        <v>-13.18</v>
      </c>
      <c r="W69" s="51">
        <v>-0.66</v>
      </c>
      <c r="X69" s="51">
        <v>-12.52</v>
      </c>
      <c r="Y69" s="51">
        <v>12.52</v>
      </c>
    </row>
    <row r="70" spans="1:25" x14ac:dyDescent="0.25">
      <c r="A70" s="52" t="s">
        <v>184</v>
      </c>
      <c r="B70" s="52" t="s">
        <v>185</v>
      </c>
      <c r="C70" s="52" t="s">
        <v>186</v>
      </c>
      <c r="D70" s="52" t="s">
        <v>58</v>
      </c>
      <c r="E70" s="52">
        <v>15.5</v>
      </c>
      <c r="F70" s="52">
        <v>15.5</v>
      </c>
      <c r="G70" s="52">
        <v>23</v>
      </c>
      <c r="H70" s="52">
        <v>0</v>
      </c>
      <c r="I70" s="52">
        <v>0</v>
      </c>
      <c r="J70" s="52">
        <v>23</v>
      </c>
      <c r="K70" s="52">
        <v>0</v>
      </c>
      <c r="L70" s="52">
        <v>0</v>
      </c>
      <c r="M70" s="52">
        <v>60.45</v>
      </c>
      <c r="N70" s="52">
        <v>296.05</v>
      </c>
      <c r="O70" s="52">
        <v>0</v>
      </c>
      <c r="P70" s="52">
        <v>47.8125</v>
      </c>
      <c r="Q70" s="52">
        <v>14.8</v>
      </c>
      <c r="R70" s="52">
        <v>0</v>
      </c>
      <c r="S70" s="52">
        <v>0</v>
      </c>
      <c r="T70" s="52">
        <v>0</v>
      </c>
      <c r="U70" s="52">
        <v>233.4375</v>
      </c>
      <c r="V70" s="51">
        <v>356.5</v>
      </c>
      <c r="W70" s="51">
        <v>75.25</v>
      </c>
      <c r="X70" s="51">
        <v>281.25</v>
      </c>
      <c r="Y70" s="51">
        <v>12.228260869565217</v>
      </c>
    </row>
    <row r="71" spans="1:25" x14ac:dyDescent="0.25">
      <c r="A71" s="52" t="s">
        <v>187</v>
      </c>
      <c r="B71" s="52" t="s">
        <v>188</v>
      </c>
      <c r="C71" s="52" t="s">
        <v>189</v>
      </c>
      <c r="D71" s="52" t="s">
        <v>58</v>
      </c>
      <c r="E71" s="52">
        <v>15.5</v>
      </c>
      <c r="F71" s="52">
        <v>15.5</v>
      </c>
      <c r="G71" s="52">
        <v>2</v>
      </c>
      <c r="H71" s="52">
        <v>0</v>
      </c>
      <c r="I71" s="52">
        <v>0</v>
      </c>
      <c r="J71" s="52">
        <v>2</v>
      </c>
      <c r="K71" s="52">
        <v>0</v>
      </c>
      <c r="L71" s="52">
        <v>0</v>
      </c>
      <c r="M71" s="52">
        <v>4.97</v>
      </c>
      <c r="N71" s="52">
        <v>26.03</v>
      </c>
      <c r="O71" s="52">
        <v>0</v>
      </c>
      <c r="P71" s="52">
        <v>4.2041000000000004</v>
      </c>
      <c r="Q71" s="52">
        <v>1.3</v>
      </c>
      <c r="R71" s="52">
        <v>0</v>
      </c>
      <c r="S71" s="52">
        <v>0</v>
      </c>
      <c r="T71" s="52">
        <v>0</v>
      </c>
      <c r="U71" s="52">
        <v>20.5259</v>
      </c>
      <c r="V71" s="51">
        <v>31</v>
      </c>
      <c r="W71" s="51">
        <v>6.27</v>
      </c>
      <c r="X71" s="51">
        <v>24.73</v>
      </c>
      <c r="Y71" s="51">
        <v>12.365</v>
      </c>
    </row>
    <row r="72" spans="1:25" x14ac:dyDescent="0.25">
      <c r="A72" s="52" t="s">
        <v>187</v>
      </c>
      <c r="B72" s="52" t="s">
        <v>190</v>
      </c>
      <c r="C72" s="52" t="s">
        <v>191</v>
      </c>
      <c r="D72" s="52" t="s">
        <v>150</v>
      </c>
      <c r="E72" s="52">
        <v>21.34</v>
      </c>
      <c r="F72" s="52">
        <v>21.34</v>
      </c>
      <c r="G72" s="52">
        <v>1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2.13</v>
      </c>
      <c r="N72" s="52">
        <v>19.21</v>
      </c>
      <c r="O72" s="52">
        <v>0</v>
      </c>
      <c r="P72" s="52">
        <v>3.1025</v>
      </c>
      <c r="Q72" s="52">
        <v>0.96</v>
      </c>
      <c r="R72" s="52">
        <v>0</v>
      </c>
      <c r="S72" s="52">
        <v>0</v>
      </c>
      <c r="T72" s="52">
        <v>0</v>
      </c>
      <c r="U72" s="52">
        <v>15.147500000000001</v>
      </c>
      <c r="V72" s="51">
        <v>21.34</v>
      </c>
      <c r="W72" s="51">
        <v>3.09</v>
      </c>
      <c r="X72" s="51">
        <v>18.25</v>
      </c>
      <c r="Y72" s="51">
        <v>18.25</v>
      </c>
    </row>
    <row r="73" spans="1:25" x14ac:dyDescent="0.25">
      <c r="A73" s="52" t="s">
        <v>187</v>
      </c>
      <c r="B73" s="52" t="s">
        <v>192</v>
      </c>
      <c r="C73" s="52" t="s">
        <v>193</v>
      </c>
      <c r="D73" s="52" t="s">
        <v>58</v>
      </c>
      <c r="E73" s="52">
        <v>15.5</v>
      </c>
      <c r="F73" s="52">
        <v>15.5</v>
      </c>
      <c r="G73" s="52">
        <v>2</v>
      </c>
      <c r="H73" s="52">
        <v>0</v>
      </c>
      <c r="I73" s="52">
        <v>0</v>
      </c>
      <c r="J73" s="52">
        <v>2</v>
      </c>
      <c r="K73" s="52">
        <v>0</v>
      </c>
      <c r="L73" s="52">
        <v>0</v>
      </c>
      <c r="M73" s="52">
        <v>4.97</v>
      </c>
      <c r="N73" s="52">
        <v>26.03</v>
      </c>
      <c r="O73" s="52">
        <v>0</v>
      </c>
      <c r="P73" s="52">
        <v>4.2041000000000004</v>
      </c>
      <c r="Q73" s="52">
        <v>1.3</v>
      </c>
      <c r="R73" s="52">
        <v>0</v>
      </c>
      <c r="S73" s="52">
        <v>0</v>
      </c>
      <c r="T73" s="52">
        <v>0</v>
      </c>
      <c r="U73" s="52">
        <v>20.5259</v>
      </c>
      <c r="V73" s="51">
        <v>31</v>
      </c>
      <c r="W73" s="51">
        <v>6.27</v>
      </c>
      <c r="X73" s="51">
        <v>24.73</v>
      </c>
      <c r="Y73" s="51">
        <v>12.365</v>
      </c>
    </row>
    <row r="74" spans="1:25" x14ac:dyDescent="0.25">
      <c r="A74" s="52" t="s">
        <v>187</v>
      </c>
      <c r="B74" s="52" t="s">
        <v>194</v>
      </c>
      <c r="C74" s="52" t="s">
        <v>195</v>
      </c>
      <c r="D74" s="52" t="s">
        <v>58</v>
      </c>
      <c r="E74" s="52">
        <v>15.5</v>
      </c>
      <c r="F74" s="52">
        <v>15.5</v>
      </c>
      <c r="G74" s="52">
        <v>1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2.64</v>
      </c>
      <c r="N74" s="52">
        <v>12.86</v>
      </c>
      <c r="O74" s="52">
        <v>0</v>
      </c>
      <c r="P74" s="52">
        <v>2.0773999999999999</v>
      </c>
      <c r="Q74" s="52">
        <v>0.64</v>
      </c>
      <c r="R74" s="52">
        <v>0</v>
      </c>
      <c r="S74" s="52">
        <v>0</v>
      </c>
      <c r="T74" s="52">
        <v>0</v>
      </c>
      <c r="U74" s="52">
        <v>10.1426</v>
      </c>
      <c r="V74" s="51">
        <v>15.5</v>
      </c>
      <c r="W74" s="51">
        <v>3.2800000000000002</v>
      </c>
      <c r="X74" s="51">
        <v>12.219999999999999</v>
      </c>
      <c r="Y74" s="51">
        <v>12.219999999999999</v>
      </c>
    </row>
    <row r="75" spans="1:25" x14ac:dyDescent="0.25">
      <c r="A75" s="52" t="s">
        <v>196</v>
      </c>
      <c r="B75" s="52" t="s">
        <v>197</v>
      </c>
      <c r="C75" s="52" t="s">
        <v>198</v>
      </c>
      <c r="D75" s="52" t="s">
        <v>58</v>
      </c>
      <c r="E75" s="52">
        <v>15.5</v>
      </c>
      <c r="F75" s="52">
        <v>15.5</v>
      </c>
      <c r="G75" s="52">
        <v>6</v>
      </c>
      <c r="H75" s="52">
        <v>0</v>
      </c>
      <c r="I75" s="52">
        <v>0</v>
      </c>
      <c r="J75" s="52">
        <v>6</v>
      </c>
      <c r="K75" s="52">
        <v>0</v>
      </c>
      <c r="L75" s="52">
        <v>0</v>
      </c>
      <c r="M75" s="52">
        <v>16.28</v>
      </c>
      <c r="N75" s="52">
        <v>76.72</v>
      </c>
      <c r="O75" s="52">
        <v>0</v>
      </c>
      <c r="P75" s="52">
        <v>12.3896</v>
      </c>
      <c r="Q75" s="52">
        <v>3.84</v>
      </c>
      <c r="R75" s="52">
        <v>0</v>
      </c>
      <c r="S75" s="52">
        <v>0</v>
      </c>
      <c r="T75" s="52">
        <v>0</v>
      </c>
      <c r="U75" s="52">
        <v>60.490400000000001</v>
      </c>
      <c r="V75" s="51">
        <v>93</v>
      </c>
      <c r="W75" s="51">
        <v>20.12</v>
      </c>
      <c r="X75" s="51">
        <v>72.88</v>
      </c>
      <c r="Y75" s="51">
        <v>12.146666666666667</v>
      </c>
    </row>
    <row r="76" spans="1:25" x14ac:dyDescent="0.25">
      <c r="A76" s="52" t="s">
        <v>199</v>
      </c>
      <c r="B76" s="52" t="s">
        <v>200</v>
      </c>
      <c r="C76" s="52" t="s">
        <v>201</v>
      </c>
      <c r="D76" s="52" t="s">
        <v>58</v>
      </c>
      <c r="E76" s="52">
        <v>15.5</v>
      </c>
      <c r="F76" s="52">
        <v>15.5</v>
      </c>
      <c r="G76" s="52">
        <v>62</v>
      </c>
      <c r="H76" s="52">
        <v>0</v>
      </c>
      <c r="I76" s="52">
        <v>0</v>
      </c>
      <c r="J76" s="52">
        <v>62</v>
      </c>
      <c r="K76" s="52">
        <v>0</v>
      </c>
      <c r="L76" s="52">
        <v>0</v>
      </c>
      <c r="M76" s="52">
        <v>168.22</v>
      </c>
      <c r="N76" s="52">
        <v>792.78</v>
      </c>
      <c r="O76" s="52">
        <v>0</v>
      </c>
      <c r="P76" s="52">
        <v>128.03380000000001</v>
      </c>
      <c r="Q76" s="52">
        <v>39.64</v>
      </c>
      <c r="R76" s="52">
        <v>0</v>
      </c>
      <c r="S76" s="52">
        <v>0</v>
      </c>
      <c r="T76" s="52">
        <v>0</v>
      </c>
      <c r="U76" s="52">
        <v>625.10619999999994</v>
      </c>
      <c r="V76" s="51">
        <v>961</v>
      </c>
      <c r="W76" s="51">
        <v>207.86</v>
      </c>
      <c r="X76" s="51">
        <v>753.14</v>
      </c>
      <c r="Y76" s="51">
        <v>12.147419354838709</v>
      </c>
    </row>
    <row r="77" spans="1:25" x14ac:dyDescent="0.25">
      <c r="A77" s="52" t="s">
        <v>199</v>
      </c>
      <c r="B77" s="52" t="s">
        <v>202</v>
      </c>
      <c r="C77" s="52" t="s">
        <v>203</v>
      </c>
      <c r="D77" s="52" t="s">
        <v>204</v>
      </c>
      <c r="E77" s="52">
        <v>13.6</v>
      </c>
      <c r="F77" s="52">
        <v>13.6</v>
      </c>
      <c r="G77" s="52">
        <v>98</v>
      </c>
      <c r="H77" s="52">
        <v>0</v>
      </c>
      <c r="I77" s="52">
        <v>0</v>
      </c>
      <c r="J77" s="52">
        <v>98</v>
      </c>
      <c r="K77" s="52">
        <v>0</v>
      </c>
      <c r="L77" s="52">
        <v>0</v>
      </c>
      <c r="M77" s="52">
        <v>233.24</v>
      </c>
      <c r="N77" s="52">
        <v>1099.56</v>
      </c>
      <c r="O77" s="52">
        <v>0</v>
      </c>
      <c r="P77" s="52">
        <v>177.57859999999999</v>
      </c>
      <c r="Q77" s="52">
        <v>54.98</v>
      </c>
      <c r="R77" s="52">
        <v>0</v>
      </c>
      <c r="S77" s="52">
        <v>0</v>
      </c>
      <c r="T77" s="52">
        <v>0</v>
      </c>
      <c r="U77" s="52">
        <v>867.00139999999999</v>
      </c>
      <c r="V77" s="51">
        <v>1332.8</v>
      </c>
      <c r="W77" s="51">
        <v>288.22000000000003</v>
      </c>
      <c r="X77" s="51">
        <v>1044.58</v>
      </c>
      <c r="Y77" s="51">
        <v>10.658979591836735</v>
      </c>
    </row>
    <row r="78" spans="1:25" x14ac:dyDescent="0.25">
      <c r="A78" s="52" t="s">
        <v>205</v>
      </c>
      <c r="B78" s="52" t="s">
        <v>206</v>
      </c>
      <c r="C78" s="52" t="s">
        <v>207</v>
      </c>
      <c r="D78" s="52" t="s">
        <v>78</v>
      </c>
      <c r="E78" s="52">
        <v>5.5</v>
      </c>
      <c r="F78" s="52">
        <v>5.5</v>
      </c>
      <c r="G78" s="52">
        <v>2</v>
      </c>
      <c r="H78" s="52">
        <v>0</v>
      </c>
      <c r="I78" s="52">
        <v>0</v>
      </c>
      <c r="J78" s="52">
        <v>2</v>
      </c>
      <c r="K78" s="52">
        <v>0</v>
      </c>
      <c r="L78" s="52">
        <v>0</v>
      </c>
      <c r="M78" s="52">
        <v>1.92</v>
      </c>
      <c r="N78" s="52">
        <v>9.08</v>
      </c>
      <c r="O78" s="52">
        <v>0</v>
      </c>
      <c r="P78" s="52">
        <v>1.4671000000000001</v>
      </c>
      <c r="Q78" s="52">
        <v>0.45</v>
      </c>
      <c r="R78" s="52">
        <v>0</v>
      </c>
      <c r="S78" s="52">
        <v>0</v>
      </c>
      <c r="T78" s="52">
        <v>0</v>
      </c>
      <c r="U78" s="52">
        <v>7.1628999999999996</v>
      </c>
      <c r="V78" s="51">
        <v>11</v>
      </c>
      <c r="W78" s="51">
        <v>2.37</v>
      </c>
      <c r="X78" s="51">
        <v>8.6300000000000008</v>
      </c>
      <c r="Y78" s="51">
        <v>4.3150000000000004</v>
      </c>
    </row>
    <row r="79" spans="1:25" x14ac:dyDescent="0.25">
      <c r="A79" s="52" t="s">
        <v>196</v>
      </c>
      <c r="B79" s="52" t="s">
        <v>208</v>
      </c>
      <c r="C79" s="52" t="s">
        <v>209</v>
      </c>
      <c r="D79" s="52" t="s">
        <v>210</v>
      </c>
      <c r="E79" s="52">
        <v>18.43</v>
      </c>
      <c r="F79" s="52">
        <v>18.43</v>
      </c>
      <c r="G79" s="52">
        <v>2</v>
      </c>
      <c r="H79" s="52">
        <v>0</v>
      </c>
      <c r="I79" s="52">
        <v>0</v>
      </c>
      <c r="J79" s="52">
        <v>2</v>
      </c>
      <c r="K79" s="52">
        <v>0</v>
      </c>
      <c r="L79" s="52">
        <v>0</v>
      </c>
      <c r="M79" s="52">
        <v>7.84</v>
      </c>
      <c r="N79" s="52">
        <v>29.02</v>
      </c>
      <c r="O79" s="52">
        <v>0</v>
      </c>
      <c r="P79" s="52">
        <v>4.6868999999999996</v>
      </c>
      <c r="Q79" s="52">
        <v>1.45</v>
      </c>
      <c r="R79" s="52">
        <v>0</v>
      </c>
      <c r="S79" s="52">
        <v>0</v>
      </c>
      <c r="T79" s="52">
        <v>0</v>
      </c>
      <c r="U79" s="52">
        <v>22.883099999999999</v>
      </c>
      <c r="V79" s="51">
        <v>36.86</v>
      </c>
      <c r="W79" s="51">
        <v>9.2899999999999991</v>
      </c>
      <c r="X79" s="51">
        <v>27.57</v>
      </c>
      <c r="Y79" s="51">
        <v>13.785</v>
      </c>
    </row>
    <row r="80" spans="1:25" x14ac:dyDescent="0.25">
      <c r="A80" s="52" t="s">
        <v>211</v>
      </c>
      <c r="B80" s="52" t="s">
        <v>212</v>
      </c>
      <c r="C80" s="52" t="s">
        <v>213</v>
      </c>
      <c r="D80" s="52" t="s">
        <v>58</v>
      </c>
      <c r="E80" s="52">
        <v>15.5</v>
      </c>
      <c r="F80" s="52">
        <v>15.5</v>
      </c>
      <c r="G80" s="52">
        <v>2</v>
      </c>
      <c r="H80" s="52">
        <v>0</v>
      </c>
      <c r="I80" s="52">
        <v>0</v>
      </c>
      <c r="J80" s="52">
        <v>2</v>
      </c>
      <c r="K80" s="52">
        <v>0</v>
      </c>
      <c r="L80" s="52">
        <v>0</v>
      </c>
      <c r="M80" s="52">
        <v>6.97</v>
      </c>
      <c r="N80" s="52">
        <v>24.03</v>
      </c>
      <c r="O80" s="52">
        <v>0</v>
      </c>
      <c r="P80" s="52">
        <v>3.8811</v>
      </c>
      <c r="Q80" s="52">
        <v>1.2</v>
      </c>
      <c r="R80" s="52">
        <v>0</v>
      </c>
      <c r="S80" s="52">
        <v>0</v>
      </c>
      <c r="T80" s="52">
        <v>0</v>
      </c>
      <c r="U80" s="52">
        <v>18.948899999999998</v>
      </c>
      <c r="V80" s="51">
        <v>31</v>
      </c>
      <c r="W80" s="51">
        <v>8.17</v>
      </c>
      <c r="X80" s="51">
        <v>22.830000000000002</v>
      </c>
      <c r="Y80" s="51">
        <v>11.415000000000001</v>
      </c>
    </row>
    <row r="81" spans="1:25" x14ac:dyDescent="0.25">
      <c r="A81" s="52" t="s">
        <v>214</v>
      </c>
      <c r="B81" s="52" t="s">
        <v>215</v>
      </c>
      <c r="C81" s="52" t="s">
        <v>216</v>
      </c>
      <c r="D81" s="52" t="s">
        <v>58</v>
      </c>
      <c r="E81" s="52">
        <v>15.5</v>
      </c>
      <c r="F81" s="52">
        <v>15.5</v>
      </c>
      <c r="G81" s="52">
        <v>2</v>
      </c>
      <c r="H81" s="52">
        <v>0</v>
      </c>
      <c r="I81" s="52">
        <v>0</v>
      </c>
      <c r="J81" s="52">
        <v>2</v>
      </c>
      <c r="K81" s="52">
        <v>0</v>
      </c>
      <c r="L81" s="52">
        <v>0</v>
      </c>
      <c r="M81" s="52">
        <v>5.04</v>
      </c>
      <c r="N81" s="52">
        <v>25.96</v>
      </c>
      <c r="O81" s="52">
        <v>0</v>
      </c>
      <c r="P81" s="52">
        <v>4.1921999999999997</v>
      </c>
      <c r="Q81" s="52">
        <v>1.3</v>
      </c>
      <c r="R81" s="52">
        <v>0</v>
      </c>
      <c r="S81" s="52">
        <v>0</v>
      </c>
      <c r="T81" s="52">
        <v>0</v>
      </c>
      <c r="U81" s="52">
        <v>20.4678</v>
      </c>
      <c r="V81" s="51">
        <v>31</v>
      </c>
      <c r="W81" s="51">
        <v>6.34</v>
      </c>
      <c r="X81" s="51">
        <v>24.66</v>
      </c>
      <c r="Y81" s="51">
        <v>12.33</v>
      </c>
    </row>
    <row r="82" spans="1:25" x14ac:dyDescent="0.25">
      <c r="A82" s="52" t="s">
        <v>211</v>
      </c>
      <c r="B82" s="52" t="s">
        <v>217</v>
      </c>
      <c r="C82" s="52" t="s">
        <v>218</v>
      </c>
      <c r="D82" s="52" t="s">
        <v>58</v>
      </c>
      <c r="E82" s="52">
        <v>15.5</v>
      </c>
      <c r="F82" s="52">
        <v>15.5</v>
      </c>
      <c r="G82" s="52">
        <v>3</v>
      </c>
      <c r="H82" s="52">
        <v>0</v>
      </c>
      <c r="I82" s="52">
        <v>0</v>
      </c>
      <c r="J82" s="52">
        <v>3</v>
      </c>
      <c r="K82" s="52">
        <v>0</v>
      </c>
      <c r="L82" s="52">
        <v>0</v>
      </c>
      <c r="M82" s="52">
        <v>8.1300000000000008</v>
      </c>
      <c r="N82" s="52">
        <v>38.369999999999997</v>
      </c>
      <c r="O82" s="52">
        <v>0</v>
      </c>
      <c r="P82" s="52">
        <v>6.1965000000000003</v>
      </c>
      <c r="Q82" s="52">
        <v>1.92</v>
      </c>
      <c r="R82" s="52">
        <v>0</v>
      </c>
      <c r="S82" s="52">
        <v>0</v>
      </c>
      <c r="T82" s="52">
        <v>0</v>
      </c>
      <c r="U82" s="52">
        <v>30.253499999999999</v>
      </c>
      <c r="V82" s="51">
        <v>46.5</v>
      </c>
      <c r="W82" s="51">
        <v>10.050000000000001</v>
      </c>
      <c r="X82" s="51">
        <v>36.449999999999996</v>
      </c>
      <c r="Y82" s="51">
        <v>12.149999999999999</v>
      </c>
    </row>
    <row r="83" spans="1:25" x14ac:dyDescent="0.25">
      <c r="A83" s="52" t="s">
        <v>219</v>
      </c>
      <c r="B83" s="52" t="s">
        <v>220</v>
      </c>
      <c r="C83" s="52" t="s">
        <v>221</v>
      </c>
      <c r="D83" s="52" t="s">
        <v>58</v>
      </c>
      <c r="E83" s="52">
        <v>15.5</v>
      </c>
      <c r="F83" s="52">
        <v>15.5</v>
      </c>
      <c r="G83" s="52">
        <v>1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2.71</v>
      </c>
      <c r="N83" s="52">
        <v>12.79</v>
      </c>
      <c r="O83" s="52">
        <v>0</v>
      </c>
      <c r="P83" s="52">
        <v>2.0655000000000001</v>
      </c>
      <c r="Q83" s="52">
        <v>0.64</v>
      </c>
      <c r="R83" s="52">
        <v>0</v>
      </c>
      <c r="S83" s="52">
        <v>0</v>
      </c>
      <c r="T83" s="52">
        <v>0</v>
      </c>
      <c r="U83" s="52">
        <v>10.0845</v>
      </c>
      <c r="V83" s="51">
        <v>15.5</v>
      </c>
      <c r="W83" s="51">
        <v>3.35</v>
      </c>
      <c r="X83" s="51">
        <v>12.149999999999999</v>
      </c>
      <c r="Y83" s="51">
        <v>12.149999999999999</v>
      </c>
    </row>
    <row r="84" spans="1:25" x14ac:dyDescent="0.25">
      <c r="A84" s="52" t="s">
        <v>214</v>
      </c>
      <c r="B84" s="52" t="s">
        <v>222</v>
      </c>
      <c r="C84" s="52" t="s">
        <v>223</v>
      </c>
      <c r="D84" s="52" t="s">
        <v>58</v>
      </c>
      <c r="E84" s="52">
        <v>14.45</v>
      </c>
      <c r="F84" s="52">
        <v>14.45</v>
      </c>
      <c r="G84" s="52">
        <v>1</v>
      </c>
      <c r="H84" s="52">
        <v>0</v>
      </c>
      <c r="I84" s="52">
        <v>0</v>
      </c>
      <c r="J84" s="52">
        <v>1</v>
      </c>
      <c r="K84" s="52">
        <v>0</v>
      </c>
      <c r="L84" s="52">
        <v>0</v>
      </c>
      <c r="M84" s="52">
        <v>2.5299999999999998</v>
      </c>
      <c r="N84" s="52">
        <v>11.92</v>
      </c>
      <c r="O84" s="52">
        <v>0</v>
      </c>
      <c r="P84" s="52">
        <v>1.9244000000000001</v>
      </c>
      <c r="Q84" s="52">
        <v>0.6</v>
      </c>
      <c r="R84" s="52">
        <v>0</v>
      </c>
      <c r="S84" s="52">
        <v>0</v>
      </c>
      <c r="T84" s="52">
        <v>0</v>
      </c>
      <c r="U84" s="52">
        <v>9.3956</v>
      </c>
      <c r="V84" s="51">
        <v>14.45</v>
      </c>
      <c r="W84" s="51">
        <v>3.13</v>
      </c>
      <c r="X84" s="51">
        <v>11.32</v>
      </c>
      <c r="Y84" s="51">
        <v>11.32</v>
      </c>
    </row>
    <row r="85" spans="1:25" x14ac:dyDescent="0.25">
      <c r="A85" s="52" t="s">
        <v>224</v>
      </c>
      <c r="B85" s="52" t="s">
        <v>225</v>
      </c>
      <c r="C85" s="52" t="s">
        <v>226</v>
      </c>
      <c r="D85" s="52" t="s">
        <v>58</v>
      </c>
      <c r="E85" s="52">
        <v>15.5</v>
      </c>
      <c r="F85" s="52">
        <v>15.5</v>
      </c>
      <c r="G85" s="52">
        <v>2</v>
      </c>
      <c r="H85" s="52">
        <v>0</v>
      </c>
      <c r="I85" s="52">
        <v>0</v>
      </c>
      <c r="J85" s="52">
        <v>2</v>
      </c>
      <c r="K85" s="52">
        <v>0</v>
      </c>
      <c r="L85" s="52">
        <v>0</v>
      </c>
      <c r="M85" s="52">
        <v>5.42</v>
      </c>
      <c r="N85" s="52">
        <v>25.58</v>
      </c>
      <c r="O85" s="52">
        <v>0</v>
      </c>
      <c r="P85" s="52">
        <v>4.1310000000000002</v>
      </c>
      <c r="Q85" s="52">
        <v>1.28</v>
      </c>
      <c r="R85" s="52">
        <v>0</v>
      </c>
      <c r="S85" s="52">
        <v>0</v>
      </c>
      <c r="T85" s="52">
        <v>0</v>
      </c>
      <c r="U85" s="52">
        <v>20.169</v>
      </c>
      <c r="V85" s="51">
        <v>31</v>
      </c>
      <c r="W85" s="51">
        <v>6.7</v>
      </c>
      <c r="X85" s="51">
        <v>24.299999999999997</v>
      </c>
      <c r="Y85" s="51">
        <v>12.149999999999999</v>
      </c>
    </row>
    <row r="86" spans="1:25" x14ac:dyDescent="0.25">
      <c r="A86" s="52" t="s">
        <v>214</v>
      </c>
      <c r="B86" s="52" t="s">
        <v>227</v>
      </c>
      <c r="C86" s="52" t="s">
        <v>228</v>
      </c>
      <c r="D86" s="52" t="s">
        <v>150</v>
      </c>
      <c r="E86" s="52">
        <v>18.43</v>
      </c>
      <c r="F86" s="52">
        <v>18.43</v>
      </c>
      <c r="G86" s="52">
        <v>2</v>
      </c>
      <c r="H86" s="52">
        <v>0</v>
      </c>
      <c r="I86" s="52">
        <v>0</v>
      </c>
      <c r="J86" s="52">
        <v>2</v>
      </c>
      <c r="K86" s="52">
        <v>0</v>
      </c>
      <c r="L86" s="52">
        <v>0</v>
      </c>
      <c r="M86" s="52">
        <v>6.46</v>
      </c>
      <c r="N86" s="52">
        <v>30.4</v>
      </c>
      <c r="O86" s="52">
        <v>0</v>
      </c>
      <c r="P86" s="52">
        <v>4.9096000000000002</v>
      </c>
      <c r="Q86" s="52">
        <v>1.52</v>
      </c>
      <c r="R86" s="52">
        <v>0</v>
      </c>
      <c r="S86" s="52">
        <v>0</v>
      </c>
      <c r="T86" s="52">
        <v>0</v>
      </c>
      <c r="U86" s="52">
        <v>23.970400000000001</v>
      </c>
      <c r="V86" s="51">
        <v>36.86</v>
      </c>
      <c r="W86" s="51">
        <v>7.98</v>
      </c>
      <c r="X86" s="51">
        <v>28.88</v>
      </c>
      <c r="Y86" s="51">
        <v>14.44</v>
      </c>
    </row>
    <row r="87" spans="1:25" x14ac:dyDescent="0.25">
      <c r="A87" s="52" t="s">
        <v>214</v>
      </c>
      <c r="B87" s="52" t="s">
        <v>227</v>
      </c>
      <c r="C87" s="52" t="s">
        <v>229</v>
      </c>
      <c r="D87" s="52" t="s">
        <v>58</v>
      </c>
      <c r="E87" s="52">
        <v>15.5</v>
      </c>
      <c r="F87" s="52">
        <v>15.5</v>
      </c>
      <c r="G87" s="52">
        <v>4</v>
      </c>
      <c r="H87" s="52">
        <v>0</v>
      </c>
      <c r="I87" s="52">
        <v>0</v>
      </c>
      <c r="J87" s="52">
        <v>4</v>
      </c>
      <c r="K87" s="52">
        <v>0</v>
      </c>
      <c r="L87" s="52">
        <v>0</v>
      </c>
      <c r="M87" s="52">
        <v>10.84</v>
      </c>
      <c r="N87" s="52">
        <v>51.16</v>
      </c>
      <c r="O87" s="52">
        <v>0</v>
      </c>
      <c r="P87" s="52">
        <v>8.2620000000000005</v>
      </c>
      <c r="Q87" s="52">
        <v>2.56</v>
      </c>
      <c r="R87" s="52">
        <v>0</v>
      </c>
      <c r="S87" s="52">
        <v>0</v>
      </c>
      <c r="T87" s="52">
        <v>0</v>
      </c>
      <c r="U87" s="52">
        <v>40.338000000000001</v>
      </c>
      <c r="V87" s="51">
        <v>62</v>
      </c>
      <c r="W87" s="51">
        <v>13.4</v>
      </c>
      <c r="X87" s="51">
        <v>48.599999999999994</v>
      </c>
      <c r="Y87" s="51">
        <v>12.149999999999999</v>
      </c>
    </row>
    <row r="88" spans="1:25" x14ac:dyDescent="0.25">
      <c r="A88" s="52" t="s">
        <v>211</v>
      </c>
      <c r="B88" s="52" t="s">
        <v>230</v>
      </c>
      <c r="C88" s="52" t="s">
        <v>231</v>
      </c>
      <c r="D88" s="52" t="s">
        <v>58</v>
      </c>
      <c r="E88" s="52">
        <v>15.5</v>
      </c>
      <c r="F88" s="52">
        <v>15.5</v>
      </c>
      <c r="G88" s="52">
        <v>7</v>
      </c>
      <c r="H88" s="52">
        <v>0</v>
      </c>
      <c r="I88" s="52">
        <v>0</v>
      </c>
      <c r="J88" s="52">
        <v>7</v>
      </c>
      <c r="K88" s="52">
        <v>10</v>
      </c>
      <c r="L88" s="52">
        <v>0</v>
      </c>
      <c r="M88" s="52">
        <v>20.52</v>
      </c>
      <c r="N88" s="52">
        <v>87.98</v>
      </c>
      <c r="O88" s="52">
        <v>0</v>
      </c>
      <c r="P88" s="52">
        <v>14.208600000000001</v>
      </c>
      <c r="Q88" s="52">
        <v>4.4000000000000004</v>
      </c>
      <c r="R88" s="52">
        <v>3.5</v>
      </c>
      <c r="S88" s="52">
        <v>0</v>
      </c>
      <c r="T88" s="52">
        <v>0</v>
      </c>
      <c r="U88" s="52">
        <v>65.871399999999994</v>
      </c>
      <c r="V88" s="51">
        <v>108.5</v>
      </c>
      <c r="W88" s="51">
        <v>24.92</v>
      </c>
      <c r="X88" s="51">
        <v>83.58</v>
      </c>
      <c r="Y88" s="51">
        <v>11.94</v>
      </c>
    </row>
    <row r="89" spans="1:25" x14ac:dyDescent="0.25">
      <c r="A89" s="52" t="s">
        <v>232</v>
      </c>
      <c r="B89" s="52" t="s">
        <v>233</v>
      </c>
      <c r="C89" s="52" t="s">
        <v>234</v>
      </c>
      <c r="D89" s="52" t="s">
        <v>58</v>
      </c>
      <c r="E89" s="52">
        <v>15.5</v>
      </c>
      <c r="F89" s="52">
        <v>15.5</v>
      </c>
      <c r="G89" s="52">
        <v>9</v>
      </c>
      <c r="H89" s="52">
        <v>0</v>
      </c>
      <c r="I89" s="52">
        <v>0</v>
      </c>
      <c r="J89" s="52">
        <v>9</v>
      </c>
      <c r="K89" s="52">
        <v>0</v>
      </c>
      <c r="L89" s="52">
        <v>0</v>
      </c>
      <c r="M89" s="52">
        <v>24.26</v>
      </c>
      <c r="N89" s="52">
        <v>115.24</v>
      </c>
      <c r="O89" s="52">
        <v>0</v>
      </c>
      <c r="P89" s="52">
        <v>18.611599999999999</v>
      </c>
      <c r="Q89" s="52">
        <v>5.76</v>
      </c>
      <c r="R89" s="52">
        <v>0</v>
      </c>
      <c r="S89" s="52">
        <v>0</v>
      </c>
      <c r="T89" s="52">
        <v>0</v>
      </c>
      <c r="U89" s="52">
        <v>90.868399999999994</v>
      </c>
      <c r="V89" s="51">
        <v>139.5</v>
      </c>
      <c r="W89" s="51">
        <v>30.020000000000003</v>
      </c>
      <c r="X89" s="51">
        <v>109.47999999999999</v>
      </c>
      <c r="Y89" s="51">
        <v>12.164444444444444</v>
      </c>
    </row>
    <row r="90" spans="1:25" x14ac:dyDescent="0.25">
      <c r="A90" s="52" t="s">
        <v>235</v>
      </c>
      <c r="B90" s="52" t="s">
        <v>236</v>
      </c>
      <c r="C90" s="52" t="s">
        <v>237</v>
      </c>
      <c r="D90" s="52" t="s">
        <v>58</v>
      </c>
      <c r="E90" s="52">
        <v>15.5</v>
      </c>
      <c r="F90" s="52">
        <v>15.5</v>
      </c>
      <c r="G90" s="52">
        <v>3</v>
      </c>
      <c r="H90" s="52">
        <v>0</v>
      </c>
      <c r="I90" s="52">
        <v>0</v>
      </c>
      <c r="J90" s="52">
        <v>3</v>
      </c>
      <c r="K90" s="52">
        <v>10</v>
      </c>
      <c r="L90" s="52">
        <v>0</v>
      </c>
      <c r="M90" s="52">
        <v>8.1300000000000008</v>
      </c>
      <c r="N90" s="52">
        <v>38.369999999999997</v>
      </c>
      <c r="O90" s="52">
        <v>0</v>
      </c>
      <c r="P90" s="52">
        <v>6.1965000000000003</v>
      </c>
      <c r="Q90" s="52">
        <v>1.92</v>
      </c>
      <c r="R90" s="52">
        <v>3.5</v>
      </c>
      <c r="S90" s="52">
        <v>0</v>
      </c>
      <c r="T90" s="52">
        <v>0</v>
      </c>
      <c r="U90" s="52">
        <v>26.753499999999999</v>
      </c>
      <c r="V90" s="51">
        <v>46.5</v>
      </c>
      <c r="W90" s="51">
        <v>10.050000000000001</v>
      </c>
      <c r="X90" s="51">
        <v>36.449999999999996</v>
      </c>
      <c r="Y90" s="51">
        <v>12.149999999999999</v>
      </c>
    </row>
    <row r="91" spans="1:25" x14ac:dyDescent="0.25">
      <c r="A91" s="52" t="s">
        <v>238</v>
      </c>
      <c r="B91" s="52" t="s">
        <v>239</v>
      </c>
      <c r="C91" s="52" t="s">
        <v>240</v>
      </c>
      <c r="D91" s="52" t="s">
        <v>58</v>
      </c>
      <c r="E91" s="52">
        <v>15.5</v>
      </c>
      <c r="F91" s="52">
        <v>13.1</v>
      </c>
      <c r="G91" s="52">
        <v>0</v>
      </c>
      <c r="H91" s="52">
        <v>2</v>
      </c>
      <c r="I91" s="52">
        <v>26.2</v>
      </c>
      <c r="J91" s="52">
        <v>-2</v>
      </c>
      <c r="K91" s="52">
        <v>0</v>
      </c>
      <c r="L91" s="52">
        <v>2</v>
      </c>
      <c r="M91" s="52">
        <v>0</v>
      </c>
      <c r="N91" s="52">
        <v>-26.2</v>
      </c>
      <c r="O91" s="52">
        <v>0</v>
      </c>
      <c r="P91" s="52">
        <v>-4.2313000000000001</v>
      </c>
      <c r="Q91" s="52">
        <v>-1.31</v>
      </c>
      <c r="R91" s="52">
        <v>0</v>
      </c>
      <c r="S91" s="52">
        <v>0.7</v>
      </c>
      <c r="T91" s="52">
        <v>0.7</v>
      </c>
      <c r="U91" s="52">
        <v>-22.058700000000002</v>
      </c>
      <c r="V91" s="51">
        <v>-26.2</v>
      </c>
      <c r="W91" s="51">
        <v>-1.31</v>
      </c>
      <c r="X91" s="51">
        <v>-24.89</v>
      </c>
      <c r="Y91" s="51">
        <v>12.445</v>
      </c>
    </row>
    <row r="92" spans="1:25" x14ac:dyDescent="0.25">
      <c r="A92" s="52" t="s">
        <v>238</v>
      </c>
      <c r="B92" s="52" t="s">
        <v>239</v>
      </c>
      <c r="C92" s="52" t="s">
        <v>240</v>
      </c>
      <c r="D92" s="52" t="s">
        <v>58</v>
      </c>
      <c r="E92" s="52">
        <v>15.5</v>
      </c>
      <c r="F92" s="52">
        <v>15.5</v>
      </c>
      <c r="G92" s="52">
        <v>19</v>
      </c>
      <c r="H92" s="52">
        <v>0</v>
      </c>
      <c r="I92" s="52">
        <v>0</v>
      </c>
      <c r="J92" s="52">
        <v>19</v>
      </c>
      <c r="K92" s="52">
        <v>0</v>
      </c>
      <c r="L92" s="52">
        <v>0</v>
      </c>
      <c r="M92" s="52">
        <v>51.54</v>
      </c>
      <c r="N92" s="52">
        <v>242.96</v>
      </c>
      <c r="O92" s="52">
        <v>0</v>
      </c>
      <c r="P92" s="52">
        <v>39.237699999999997</v>
      </c>
      <c r="Q92" s="52">
        <v>12.15</v>
      </c>
      <c r="R92" s="52">
        <v>0</v>
      </c>
      <c r="S92" s="52">
        <v>0</v>
      </c>
      <c r="T92" s="52">
        <v>0</v>
      </c>
      <c r="U92" s="52">
        <v>191.57230000000001</v>
      </c>
      <c r="V92" s="51">
        <v>294.5</v>
      </c>
      <c r="W92" s="51">
        <v>63.69</v>
      </c>
      <c r="X92" s="51">
        <v>230.81</v>
      </c>
      <c r="Y92" s="51">
        <v>12.147894736842105</v>
      </c>
    </row>
    <row r="93" spans="1:25" x14ac:dyDescent="0.25">
      <c r="A93" s="52" t="s">
        <v>224</v>
      </c>
      <c r="B93" s="52" t="s">
        <v>241</v>
      </c>
      <c r="C93" s="52" t="s">
        <v>242</v>
      </c>
      <c r="D93" s="52" t="s">
        <v>58</v>
      </c>
      <c r="E93" s="52">
        <v>13.6</v>
      </c>
      <c r="F93" s="52">
        <v>10.48</v>
      </c>
      <c r="G93" s="52">
        <v>0</v>
      </c>
      <c r="H93" s="52">
        <v>1</v>
      </c>
      <c r="I93" s="52">
        <v>10.48</v>
      </c>
      <c r="J93" s="52">
        <v>-1</v>
      </c>
      <c r="K93" s="52">
        <v>0</v>
      </c>
      <c r="L93" s="52">
        <v>12</v>
      </c>
      <c r="M93" s="52">
        <v>0</v>
      </c>
      <c r="N93" s="52">
        <v>-10.48</v>
      </c>
      <c r="O93" s="52">
        <v>0</v>
      </c>
      <c r="P93" s="52">
        <v>-1.6932</v>
      </c>
      <c r="Q93" s="52">
        <v>-0.52</v>
      </c>
      <c r="R93" s="52">
        <v>0</v>
      </c>
      <c r="S93" s="52">
        <v>4.2</v>
      </c>
      <c r="T93" s="52">
        <v>0.35</v>
      </c>
      <c r="U93" s="52">
        <v>-12.816800000000001</v>
      </c>
      <c r="V93" s="51">
        <v>-10.48</v>
      </c>
      <c r="W93" s="51">
        <v>-0.52</v>
      </c>
      <c r="X93" s="51">
        <v>-9.9600000000000009</v>
      </c>
      <c r="Y93" s="51">
        <v>9.9600000000000009</v>
      </c>
    </row>
    <row r="94" spans="1:25" x14ac:dyDescent="0.25">
      <c r="A94" s="52" t="s">
        <v>224</v>
      </c>
      <c r="B94" s="52" t="s">
        <v>241</v>
      </c>
      <c r="C94" s="52" t="s">
        <v>242</v>
      </c>
      <c r="D94" s="52" t="s">
        <v>58</v>
      </c>
      <c r="E94" s="52">
        <v>13.6</v>
      </c>
      <c r="F94" s="52">
        <v>10.59</v>
      </c>
      <c r="G94" s="52">
        <v>0</v>
      </c>
      <c r="H94" s="52">
        <v>11</v>
      </c>
      <c r="I94" s="52">
        <v>116.49</v>
      </c>
      <c r="J94" s="52">
        <v>-11</v>
      </c>
      <c r="K94" s="52">
        <v>0</v>
      </c>
      <c r="L94" s="52">
        <v>0</v>
      </c>
      <c r="M94" s="52">
        <v>0</v>
      </c>
      <c r="N94" s="52">
        <v>-116.49</v>
      </c>
      <c r="O94" s="52">
        <v>0</v>
      </c>
      <c r="P94" s="52">
        <v>-18.8139</v>
      </c>
      <c r="Q94" s="52">
        <v>-5.82</v>
      </c>
      <c r="R94" s="52">
        <v>0</v>
      </c>
      <c r="S94" s="52">
        <v>0</v>
      </c>
      <c r="T94" s="52">
        <v>3.85</v>
      </c>
      <c r="U94" s="52">
        <v>-95.706100000000006</v>
      </c>
      <c r="V94" s="51">
        <v>-116.49</v>
      </c>
      <c r="W94" s="51">
        <v>-5.82</v>
      </c>
      <c r="X94" s="51">
        <v>-110.66999999999999</v>
      </c>
      <c r="Y94" s="51">
        <v>10.060909090909091</v>
      </c>
    </row>
    <row r="95" spans="1:25" x14ac:dyDescent="0.25">
      <c r="A95" s="52" t="s">
        <v>224</v>
      </c>
      <c r="B95" s="52" t="s">
        <v>241</v>
      </c>
      <c r="C95" s="52" t="s">
        <v>242</v>
      </c>
      <c r="D95" s="52" t="s">
        <v>58</v>
      </c>
      <c r="E95" s="52">
        <v>13.6</v>
      </c>
      <c r="F95" s="52">
        <v>13.6</v>
      </c>
      <c r="G95" s="52">
        <v>3</v>
      </c>
      <c r="H95" s="52">
        <v>0</v>
      </c>
      <c r="I95" s="52">
        <v>0</v>
      </c>
      <c r="J95" s="52">
        <v>3</v>
      </c>
      <c r="K95" s="52">
        <v>0</v>
      </c>
      <c r="L95" s="52">
        <v>0</v>
      </c>
      <c r="M95" s="52">
        <v>7.14</v>
      </c>
      <c r="N95" s="52">
        <v>33.659999999999997</v>
      </c>
      <c r="O95" s="52">
        <v>0</v>
      </c>
      <c r="P95" s="52">
        <v>5.4366000000000003</v>
      </c>
      <c r="Q95" s="52">
        <v>1.68</v>
      </c>
      <c r="R95" s="52">
        <v>0</v>
      </c>
      <c r="S95" s="52">
        <v>0</v>
      </c>
      <c r="T95" s="52">
        <v>0</v>
      </c>
      <c r="U95" s="52">
        <v>26.543399999999998</v>
      </c>
      <c r="V95" s="51">
        <v>40.799999999999997</v>
      </c>
      <c r="W95" s="51">
        <v>8.82</v>
      </c>
      <c r="X95" s="51">
        <v>31.979999999999997</v>
      </c>
      <c r="Y95" s="51">
        <v>10.659999999999998</v>
      </c>
    </row>
    <row r="96" spans="1:25" x14ac:dyDescent="0.25">
      <c r="A96" s="52" t="s">
        <v>224</v>
      </c>
      <c r="B96" s="52" t="s">
        <v>243</v>
      </c>
      <c r="C96" s="52" t="s">
        <v>244</v>
      </c>
      <c r="D96" s="52" t="s">
        <v>58</v>
      </c>
      <c r="E96" s="52">
        <v>13.6</v>
      </c>
      <c r="F96" s="52">
        <v>10.37</v>
      </c>
      <c r="G96" s="52">
        <v>0</v>
      </c>
      <c r="H96" s="52">
        <v>1</v>
      </c>
      <c r="I96" s="52">
        <v>10.37</v>
      </c>
      <c r="J96" s="52">
        <v>-1</v>
      </c>
      <c r="K96" s="52">
        <v>0</v>
      </c>
      <c r="L96" s="52">
        <v>49</v>
      </c>
      <c r="M96" s="52">
        <v>0</v>
      </c>
      <c r="N96" s="52">
        <v>-10.37</v>
      </c>
      <c r="O96" s="52">
        <v>0</v>
      </c>
      <c r="P96" s="52">
        <v>-1.6745000000000001</v>
      </c>
      <c r="Q96" s="52">
        <v>-0.52</v>
      </c>
      <c r="R96" s="52">
        <v>0</v>
      </c>
      <c r="S96" s="52">
        <v>17.149999999999999</v>
      </c>
      <c r="T96" s="52">
        <v>0.35</v>
      </c>
      <c r="U96" s="52">
        <v>-25.6755</v>
      </c>
      <c r="V96" s="51">
        <v>-10.37</v>
      </c>
      <c r="W96" s="51">
        <v>-0.52</v>
      </c>
      <c r="X96" s="51">
        <v>-9.85</v>
      </c>
      <c r="Y96" s="51">
        <v>9.85</v>
      </c>
    </row>
    <row r="97" spans="1:25" x14ac:dyDescent="0.25">
      <c r="A97" s="52" t="s">
        <v>224</v>
      </c>
      <c r="B97" s="52" t="s">
        <v>243</v>
      </c>
      <c r="C97" s="52" t="s">
        <v>244</v>
      </c>
      <c r="D97" s="52" t="s">
        <v>58</v>
      </c>
      <c r="E97" s="52">
        <v>13.6</v>
      </c>
      <c r="F97" s="52">
        <v>10.44</v>
      </c>
      <c r="G97" s="52">
        <v>0</v>
      </c>
      <c r="H97" s="52">
        <v>46</v>
      </c>
      <c r="I97" s="52">
        <v>480.24</v>
      </c>
      <c r="J97" s="52">
        <v>-46</v>
      </c>
      <c r="K97" s="52">
        <v>0</v>
      </c>
      <c r="L97" s="52">
        <v>0</v>
      </c>
      <c r="M97" s="52">
        <v>0</v>
      </c>
      <c r="N97" s="52">
        <v>-480.24</v>
      </c>
      <c r="O97" s="52">
        <v>0</v>
      </c>
      <c r="P97" s="52">
        <v>-77.559100000000001</v>
      </c>
      <c r="Q97" s="52">
        <v>-24.01</v>
      </c>
      <c r="R97" s="52">
        <v>0</v>
      </c>
      <c r="S97" s="52">
        <v>0</v>
      </c>
      <c r="T97" s="52">
        <v>16.100000000000001</v>
      </c>
      <c r="U97" s="52">
        <v>-394.77089999999998</v>
      </c>
      <c r="V97" s="51">
        <v>-480.23999999999995</v>
      </c>
      <c r="W97" s="51">
        <v>-24.01</v>
      </c>
      <c r="X97" s="51">
        <v>-456.22999999999996</v>
      </c>
      <c r="Y97" s="51">
        <v>9.9180434782608682</v>
      </c>
    </row>
    <row r="98" spans="1:25" x14ac:dyDescent="0.25">
      <c r="A98" s="52" t="s">
        <v>224</v>
      </c>
      <c r="B98" s="52" t="s">
        <v>243</v>
      </c>
      <c r="C98" s="52" t="s">
        <v>244</v>
      </c>
      <c r="D98" s="52" t="s">
        <v>58</v>
      </c>
      <c r="E98" s="52">
        <v>13.6</v>
      </c>
      <c r="F98" s="52">
        <v>10.68</v>
      </c>
      <c r="G98" s="52">
        <v>0</v>
      </c>
      <c r="H98" s="52">
        <v>2</v>
      </c>
      <c r="I98" s="52">
        <v>21.36</v>
      </c>
      <c r="J98" s="52">
        <v>-2</v>
      </c>
      <c r="K98" s="52">
        <v>0</v>
      </c>
      <c r="L98" s="52">
        <v>0</v>
      </c>
      <c r="M98" s="52">
        <v>0</v>
      </c>
      <c r="N98" s="52">
        <v>-21.36</v>
      </c>
      <c r="O98" s="52">
        <v>0</v>
      </c>
      <c r="P98" s="52">
        <v>-3.4493</v>
      </c>
      <c r="Q98" s="52">
        <v>-1.07</v>
      </c>
      <c r="R98" s="52">
        <v>0</v>
      </c>
      <c r="S98" s="52">
        <v>0</v>
      </c>
      <c r="T98" s="52">
        <v>0.7</v>
      </c>
      <c r="U98" s="52">
        <v>-17.540700000000001</v>
      </c>
      <c r="V98" s="51">
        <v>-21.36</v>
      </c>
      <c r="W98" s="51">
        <v>-1.07</v>
      </c>
      <c r="X98" s="51">
        <v>-20.29</v>
      </c>
      <c r="Y98" s="51">
        <v>10.145</v>
      </c>
    </row>
    <row r="99" spans="1:25" x14ac:dyDescent="0.25">
      <c r="A99" s="52" t="s">
        <v>196</v>
      </c>
      <c r="B99" s="52" t="s">
        <v>245</v>
      </c>
      <c r="C99" s="52" t="s">
        <v>246</v>
      </c>
      <c r="D99" s="52" t="s">
        <v>247</v>
      </c>
      <c r="E99" s="52">
        <v>30.03</v>
      </c>
      <c r="F99" s="52">
        <v>30.03</v>
      </c>
      <c r="G99" s="52">
        <v>5</v>
      </c>
      <c r="H99" s="52">
        <v>0</v>
      </c>
      <c r="I99" s="52">
        <v>0</v>
      </c>
      <c r="J99" s="52">
        <v>5</v>
      </c>
      <c r="K99" s="52">
        <v>0</v>
      </c>
      <c r="L99" s="52">
        <v>0</v>
      </c>
      <c r="M99" s="52">
        <v>3</v>
      </c>
      <c r="N99" s="52">
        <v>147.15</v>
      </c>
      <c r="O99" s="52">
        <v>0</v>
      </c>
      <c r="P99" s="52">
        <v>23.764299999999999</v>
      </c>
      <c r="Q99" s="52">
        <v>7.36</v>
      </c>
      <c r="R99" s="52">
        <v>0</v>
      </c>
      <c r="S99" s="52">
        <v>0</v>
      </c>
      <c r="T99" s="52">
        <v>0</v>
      </c>
      <c r="U99" s="52">
        <v>116.0257</v>
      </c>
      <c r="V99" s="51">
        <v>150.15</v>
      </c>
      <c r="W99" s="51">
        <v>10.36</v>
      </c>
      <c r="X99" s="51">
        <v>139.79</v>
      </c>
      <c r="Y99" s="51">
        <v>27.957999999999998</v>
      </c>
    </row>
    <row r="100" spans="1:25" x14ac:dyDescent="0.25">
      <c r="A100" s="52" t="s">
        <v>196</v>
      </c>
      <c r="B100" s="52" t="s">
        <v>248</v>
      </c>
      <c r="C100" s="52" t="s">
        <v>249</v>
      </c>
      <c r="D100" s="52" t="s">
        <v>158</v>
      </c>
      <c r="E100" s="52">
        <v>16.75</v>
      </c>
      <c r="F100" s="52">
        <v>12.56</v>
      </c>
      <c r="G100" s="52">
        <v>0</v>
      </c>
      <c r="H100" s="52">
        <v>270</v>
      </c>
      <c r="I100" s="52">
        <v>3391.2</v>
      </c>
      <c r="J100" s="52">
        <v>-270</v>
      </c>
      <c r="K100" s="52">
        <v>1</v>
      </c>
      <c r="L100" s="52">
        <v>279</v>
      </c>
      <c r="M100" s="52">
        <v>0</v>
      </c>
      <c r="N100" s="52">
        <v>-3391.2</v>
      </c>
      <c r="O100" s="52">
        <v>0</v>
      </c>
      <c r="P100" s="52">
        <v>-547.67880000000002</v>
      </c>
      <c r="Q100" s="52">
        <v>-169.56</v>
      </c>
      <c r="R100" s="52">
        <v>0.35</v>
      </c>
      <c r="S100" s="52">
        <v>97.65</v>
      </c>
      <c r="T100" s="52">
        <v>94.5</v>
      </c>
      <c r="U100" s="52">
        <v>-2866.4612000000002</v>
      </c>
      <c r="V100" s="51">
        <v>-3391.2000000000003</v>
      </c>
      <c r="W100" s="51">
        <v>-169.56</v>
      </c>
      <c r="X100" s="51">
        <v>-3221.6400000000003</v>
      </c>
      <c r="Y100" s="51">
        <v>11.932</v>
      </c>
    </row>
    <row r="101" spans="1:25" x14ac:dyDescent="0.25">
      <c r="A101" s="52" t="s">
        <v>196</v>
      </c>
      <c r="B101" s="52" t="s">
        <v>248</v>
      </c>
      <c r="C101" s="52" t="s">
        <v>249</v>
      </c>
      <c r="D101" s="52" t="s">
        <v>158</v>
      </c>
      <c r="E101" s="52">
        <v>16.75</v>
      </c>
      <c r="F101" s="52">
        <v>13.9</v>
      </c>
      <c r="G101" s="52">
        <v>0</v>
      </c>
      <c r="H101" s="52">
        <v>1</v>
      </c>
      <c r="I101" s="52">
        <v>13.9</v>
      </c>
      <c r="J101" s="52">
        <v>-1</v>
      </c>
      <c r="K101" s="52">
        <v>0</v>
      </c>
      <c r="L101" s="52">
        <v>0</v>
      </c>
      <c r="M101" s="52">
        <v>0</v>
      </c>
      <c r="N101" s="52">
        <v>-13.9</v>
      </c>
      <c r="O101" s="52">
        <v>0</v>
      </c>
      <c r="P101" s="52">
        <v>-2.2440000000000002</v>
      </c>
      <c r="Q101" s="52">
        <v>-0.7</v>
      </c>
      <c r="R101" s="52">
        <v>0</v>
      </c>
      <c r="S101" s="52">
        <v>0</v>
      </c>
      <c r="T101" s="52">
        <v>0.35</v>
      </c>
      <c r="U101" s="52">
        <v>-11.305999999999999</v>
      </c>
      <c r="V101" s="51">
        <v>-13.9</v>
      </c>
      <c r="W101" s="51">
        <v>-0.7</v>
      </c>
      <c r="X101" s="51">
        <v>-13.200000000000001</v>
      </c>
      <c r="Y101" s="51">
        <v>13.200000000000001</v>
      </c>
    </row>
    <row r="102" spans="1:25" x14ac:dyDescent="0.25">
      <c r="A102" s="52" t="s">
        <v>196</v>
      </c>
      <c r="B102" s="52" t="s">
        <v>248</v>
      </c>
      <c r="C102" s="52" t="s">
        <v>249</v>
      </c>
      <c r="D102" s="52" t="s">
        <v>158</v>
      </c>
      <c r="E102" s="52">
        <v>16.75</v>
      </c>
      <c r="F102" s="52">
        <v>14.24</v>
      </c>
      <c r="G102" s="52">
        <v>0</v>
      </c>
      <c r="H102" s="52">
        <v>7</v>
      </c>
      <c r="I102" s="52">
        <v>99.68</v>
      </c>
      <c r="J102" s="52">
        <v>-7</v>
      </c>
      <c r="K102" s="52">
        <v>0</v>
      </c>
      <c r="L102" s="52">
        <v>0</v>
      </c>
      <c r="M102" s="52">
        <v>0</v>
      </c>
      <c r="N102" s="52">
        <v>-99.68</v>
      </c>
      <c r="O102" s="52">
        <v>0</v>
      </c>
      <c r="P102" s="52">
        <v>-16.099</v>
      </c>
      <c r="Q102" s="52">
        <v>-4.9800000000000004</v>
      </c>
      <c r="R102" s="52">
        <v>0</v>
      </c>
      <c r="S102" s="52">
        <v>0</v>
      </c>
      <c r="T102" s="52">
        <v>2.4500000000000002</v>
      </c>
      <c r="U102" s="52">
        <v>-81.051000000000002</v>
      </c>
      <c r="V102" s="51">
        <v>-99.68</v>
      </c>
      <c r="W102" s="51">
        <v>-4.9800000000000004</v>
      </c>
      <c r="X102" s="51">
        <v>-94.7</v>
      </c>
      <c r="Y102" s="51">
        <v>13.528571428571428</v>
      </c>
    </row>
    <row r="103" spans="1:25" x14ac:dyDescent="0.25">
      <c r="A103" s="52" t="s">
        <v>196</v>
      </c>
      <c r="B103" s="52" t="s">
        <v>248</v>
      </c>
      <c r="C103" s="52" t="s">
        <v>249</v>
      </c>
      <c r="D103" s="52" t="s">
        <v>158</v>
      </c>
      <c r="E103" s="52">
        <v>16.75</v>
      </c>
      <c r="F103" s="52">
        <v>14.66</v>
      </c>
      <c r="G103" s="52">
        <v>0</v>
      </c>
      <c r="H103" s="52">
        <v>1</v>
      </c>
      <c r="I103" s="52">
        <v>14.66</v>
      </c>
      <c r="J103" s="52">
        <v>-1</v>
      </c>
      <c r="K103" s="52">
        <v>0</v>
      </c>
      <c r="L103" s="52">
        <v>0</v>
      </c>
      <c r="M103" s="52">
        <v>0</v>
      </c>
      <c r="N103" s="52">
        <v>-14.66</v>
      </c>
      <c r="O103" s="52">
        <v>0</v>
      </c>
      <c r="P103" s="52">
        <v>-2.3681000000000001</v>
      </c>
      <c r="Q103" s="52">
        <v>-0.73</v>
      </c>
      <c r="R103" s="52">
        <v>0</v>
      </c>
      <c r="S103" s="52">
        <v>0</v>
      </c>
      <c r="T103" s="52">
        <v>0.35</v>
      </c>
      <c r="U103" s="52">
        <v>-11.911899999999999</v>
      </c>
      <c r="V103" s="51">
        <v>-14.66</v>
      </c>
      <c r="W103" s="51">
        <v>-0.73</v>
      </c>
      <c r="X103" s="51">
        <v>-13.93</v>
      </c>
      <c r="Y103" s="51">
        <v>13.93</v>
      </c>
    </row>
    <row r="104" spans="1:25" x14ac:dyDescent="0.25">
      <c r="A104" s="52" t="s">
        <v>196</v>
      </c>
      <c r="B104" s="52" t="s">
        <v>248</v>
      </c>
      <c r="C104" s="52" t="s">
        <v>249</v>
      </c>
      <c r="D104" s="52" t="s">
        <v>158</v>
      </c>
      <c r="E104" s="52">
        <v>16.75</v>
      </c>
      <c r="F104" s="52">
        <v>16.75</v>
      </c>
      <c r="G104" s="52">
        <v>73</v>
      </c>
      <c r="H104" s="52">
        <v>0</v>
      </c>
      <c r="I104" s="52">
        <v>0</v>
      </c>
      <c r="J104" s="52">
        <v>73</v>
      </c>
      <c r="K104" s="52">
        <v>0</v>
      </c>
      <c r="L104" s="52">
        <v>0</v>
      </c>
      <c r="M104" s="52">
        <v>240.35</v>
      </c>
      <c r="N104" s="52">
        <v>982.4</v>
      </c>
      <c r="O104" s="52">
        <v>0</v>
      </c>
      <c r="P104" s="52">
        <v>158.6576</v>
      </c>
      <c r="Q104" s="52">
        <v>49.12</v>
      </c>
      <c r="R104" s="52">
        <v>0</v>
      </c>
      <c r="S104" s="52">
        <v>0</v>
      </c>
      <c r="T104" s="52">
        <v>0</v>
      </c>
      <c r="U104" s="52">
        <v>774.62239999999997</v>
      </c>
      <c r="V104" s="51">
        <v>1222.75</v>
      </c>
      <c r="W104" s="51">
        <v>289.46999999999997</v>
      </c>
      <c r="X104" s="51">
        <v>933.28</v>
      </c>
      <c r="Y104" s="51">
        <v>12.784657534246575</v>
      </c>
    </row>
    <row r="105" spans="1:25" x14ac:dyDescent="0.25">
      <c r="A105" s="52" t="s">
        <v>250</v>
      </c>
      <c r="B105" s="52" t="s">
        <v>251</v>
      </c>
      <c r="C105" s="52" t="s">
        <v>252</v>
      </c>
      <c r="D105" s="52" t="s">
        <v>150</v>
      </c>
      <c r="E105" s="52">
        <v>21.34</v>
      </c>
      <c r="F105" s="52">
        <v>21.34</v>
      </c>
      <c r="G105" s="52">
        <v>4</v>
      </c>
      <c r="H105" s="52">
        <v>0</v>
      </c>
      <c r="I105" s="52">
        <v>0</v>
      </c>
      <c r="J105" s="52">
        <v>4</v>
      </c>
      <c r="K105" s="52">
        <v>0</v>
      </c>
      <c r="L105" s="52">
        <v>0</v>
      </c>
      <c r="M105" s="52">
        <v>14.72</v>
      </c>
      <c r="N105" s="52">
        <v>70.64</v>
      </c>
      <c r="O105" s="52">
        <v>0</v>
      </c>
      <c r="P105" s="52">
        <v>11.4087</v>
      </c>
      <c r="Q105" s="52">
        <v>3.53</v>
      </c>
      <c r="R105" s="52">
        <v>0</v>
      </c>
      <c r="S105" s="52">
        <v>0</v>
      </c>
      <c r="T105" s="52">
        <v>0</v>
      </c>
      <c r="U105" s="52">
        <v>55.701300000000003</v>
      </c>
      <c r="V105" s="51">
        <v>85.36</v>
      </c>
      <c r="W105" s="51">
        <v>18.25</v>
      </c>
      <c r="X105" s="51">
        <v>67.11</v>
      </c>
      <c r="Y105" s="51">
        <v>16.7775</v>
      </c>
    </row>
    <row r="106" spans="1:25" x14ac:dyDescent="0.25">
      <c r="A106" s="52" t="s">
        <v>250</v>
      </c>
      <c r="B106" s="52" t="s">
        <v>253</v>
      </c>
      <c r="C106" s="52" t="s">
        <v>254</v>
      </c>
      <c r="D106" s="52" t="s">
        <v>58</v>
      </c>
      <c r="E106" s="52">
        <v>15.5</v>
      </c>
      <c r="F106" s="52">
        <v>11.63</v>
      </c>
      <c r="G106" s="52">
        <v>0</v>
      </c>
      <c r="H106" s="52">
        <v>115</v>
      </c>
      <c r="I106" s="52">
        <v>1337.45</v>
      </c>
      <c r="J106" s="52">
        <v>-115</v>
      </c>
      <c r="K106" s="52">
        <v>20</v>
      </c>
      <c r="L106" s="52">
        <v>118</v>
      </c>
      <c r="M106" s="52">
        <v>0</v>
      </c>
      <c r="N106" s="52">
        <v>-1337.45</v>
      </c>
      <c r="O106" s="52">
        <v>0</v>
      </c>
      <c r="P106" s="52">
        <v>-215.99860000000001</v>
      </c>
      <c r="Q106" s="52">
        <v>-66.87</v>
      </c>
      <c r="R106" s="52">
        <v>7</v>
      </c>
      <c r="S106" s="52">
        <v>41.3</v>
      </c>
      <c r="T106" s="52">
        <v>40.25</v>
      </c>
      <c r="U106" s="52">
        <v>-1143.1314</v>
      </c>
      <c r="V106" s="51">
        <v>-1337.45</v>
      </c>
      <c r="W106" s="51">
        <v>-66.87</v>
      </c>
      <c r="X106" s="51">
        <v>-1270.58</v>
      </c>
      <c r="Y106" s="51">
        <v>11.048521739130434</v>
      </c>
    </row>
    <row r="107" spans="1:25" x14ac:dyDescent="0.25">
      <c r="A107" s="52" t="s">
        <v>250</v>
      </c>
      <c r="B107" s="52" t="s">
        <v>253</v>
      </c>
      <c r="C107" s="52" t="s">
        <v>254</v>
      </c>
      <c r="D107" s="52" t="s">
        <v>58</v>
      </c>
      <c r="E107" s="52">
        <v>15.5</v>
      </c>
      <c r="F107" s="52">
        <v>13.95</v>
      </c>
      <c r="G107" s="52">
        <v>0</v>
      </c>
      <c r="H107" s="52">
        <v>2</v>
      </c>
      <c r="I107" s="52">
        <v>27.9</v>
      </c>
      <c r="J107" s="52">
        <v>-2</v>
      </c>
      <c r="K107" s="52">
        <v>0</v>
      </c>
      <c r="L107" s="52">
        <v>0</v>
      </c>
      <c r="M107" s="52">
        <v>0</v>
      </c>
      <c r="N107" s="52">
        <v>-27.9</v>
      </c>
      <c r="O107" s="52">
        <v>0</v>
      </c>
      <c r="P107" s="52">
        <v>-4.5049999999999999</v>
      </c>
      <c r="Q107" s="52">
        <v>-1.4</v>
      </c>
      <c r="R107" s="52">
        <v>0</v>
      </c>
      <c r="S107" s="52">
        <v>0</v>
      </c>
      <c r="T107" s="52">
        <v>0.7</v>
      </c>
      <c r="U107" s="52">
        <v>-22.695</v>
      </c>
      <c r="V107" s="51">
        <v>-27.9</v>
      </c>
      <c r="W107" s="51">
        <v>-1.4</v>
      </c>
      <c r="X107" s="51">
        <v>-26.5</v>
      </c>
      <c r="Y107" s="51">
        <v>13.25</v>
      </c>
    </row>
    <row r="108" spans="1:25" x14ac:dyDescent="0.25">
      <c r="A108" s="52" t="s">
        <v>250</v>
      </c>
      <c r="B108" s="52" t="s">
        <v>253</v>
      </c>
      <c r="C108" s="52" t="s">
        <v>254</v>
      </c>
      <c r="D108" s="52" t="s">
        <v>58</v>
      </c>
      <c r="E108" s="52">
        <v>15.5</v>
      </c>
      <c r="F108" s="52">
        <v>15.5</v>
      </c>
      <c r="G108" s="52">
        <v>34</v>
      </c>
      <c r="H108" s="52">
        <v>1</v>
      </c>
      <c r="I108" s="52">
        <v>15.5</v>
      </c>
      <c r="J108" s="52">
        <v>33</v>
      </c>
      <c r="K108" s="52">
        <v>0</v>
      </c>
      <c r="L108" s="52">
        <v>0</v>
      </c>
      <c r="M108" s="52">
        <v>94.56</v>
      </c>
      <c r="N108" s="52">
        <v>416.94</v>
      </c>
      <c r="O108" s="52">
        <v>0</v>
      </c>
      <c r="P108" s="52">
        <v>67.335300000000004</v>
      </c>
      <c r="Q108" s="52">
        <v>20.85</v>
      </c>
      <c r="R108" s="52">
        <v>0</v>
      </c>
      <c r="S108" s="52">
        <v>0</v>
      </c>
      <c r="T108" s="52">
        <v>0.35</v>
      </c>
      <c r="U108" s="52">
        <v>328.40469999999999</v>
      </c>
      <c r="V108" s="51">
        <v>511.5</v>
      </c>
      <c r="W108" s="51">
        <v>115.41</v>
      </c>
      <c r="X108" s="51">
        <v>396.09</v>
      </c>
      <c r="Y108" s="51">
        <v>12.002727272727272</v>
      </c>
    </row>
    <row r="109" spans="1:25" x14ac:dyDescent="0.25">
      <c r="A109" s="52" t="s">
        <v>255</v>
      </c>
      <c r="B109" s="52" t="s">
        <v>256</v>
      </c>
      <c r="C109" s="52" t="s">
        <v>257</v>
      </c>
      <c r="D109" s="52" t="s">
        <v>58</v>
      </c>
      <c r="E109" s="52">
        <v>14.45</v>
      </c>
      <c r="F109" s="52">
        <v>11.63</v>
      </c>
      <c r="G109" s="52">
        <v>0</v>
      </c>
      <c r="H109" s="52">
        <v>2</v>
      </c>
      <c r="I109" s="52">
        <v>23.26</v>
      </c>
      <c r="J109" s="52">
        <v>-2</v>
      </c>
      <c r="K109" s="52">
        <v>0</v>
      </c>
      <c r="L109" s="52">
        <v>99</v>
      </c>
      <c r="M109" s="52">
        <v>0</v>
      </c>
      <c r="N109" s="52">
        <v>-23.26</v>
      </c>
      <c r="O109" s="52">
        <v>0</v>
      </c>
      <c r="P109" s="52">
        <v>-4.8620000000000001</v>
      </c>
      <c r="Q109" s="52">
        <v>-1.1599999999999999</v>
      </c>
      <c r="R109" s="52">
        <v>0</v>
      </c>
      <c r="S109" s="52">
        <v>34.65</v>
      </c>
      <c r="T109" s="52">
        <v>0.7</v>
      </c>
      <c r="U109" s="52">
        <v>-52.588000000000001</v>
      </c>
      <c r="V109" s="51">
        <v>-23.26</v>
      </c>
      <c r="W109" s="51">
        <v>-1.1599999999999999</v>
      </c>
      <c r="X109" s="51">
        <v>-22.1</v>
      </c>
      <c r="Y109" s="51">
        <v>11.05</v>
      </c>
    </row>
    <row r="110" spans="1:25" x14ac:dyDescent="0.25">
      <c r="A110" s="52" t="s">
        <v>255</v>
      </c>
      <c r="B110" s="52" t="s">
        <v>256</v>
      </c>
      <c r="C110" s="52" t="s">
        <v>257</v>
      </c>
      <c r="D110" s="52" t="s">
        <v>58</v>
      </c>
      <c r="E110" s="52">
        <v>14.45</v>
      </c>
      <c r="F110" s="52">
        <v>13.18</v>
      </c>
      <c r="G110" s="52">
        <v>0</v>
      </c>
      <c r="H110" s="52">
        <v>6</v>
      </c>
      <c r="I110" s="52">
        <v>79.08</v>
      </c>
      <c r="J110" s="52">
        <v>-6</v>
      </c>
      <c r="K110" s="52">
        <v>0</v>
      </c>
      <c r="L110" s="52">
        <v>0</v>
      </c>
      <c r="M110" s="52">
        <v>0</v>
      </c>
      <c r="N110" s="52">
        <v>-79.08</v>
      </c>
      <c r="O110" s="52">
        <v>0</v>
      </c>
      <c r="P110" s="52">
        <v>-16.528600000000001</v>
      </c>
      <c r="Q110" s="52">
        <v>-3.95</v>
      </c>
      <c r="R110" s="52">
        <v>0</v>
      </c>
      <c r="S110" s="52">
        <v>0</v>
      </c>
      <c r="T110" s="52">
        <v>2.1</v>
      </c>
      <c r="U110" s="52">
        <v>-60.7014</v>
      </c>
      <c r="V110" s="51">
        <v>-79.08</v>
      </c>
      <c r="W110" s="51">
        <v>-3.95</v>
      </c>
      <c r="X110" s="51">
        <v>-75.13</v>
      </c>
      <c r="Y110" s="51">
        <v>12.521666666666667</v>
      </c>
    </row>
    <row r="111" spans="1:25" x14ac:dyDescent="0.25">
      <c r="A111" s="52" t="s">
        <v>255</v>
      </c>
      <c r="B111" s="52" t="s">
        <v>256</v>
      </c>
      <c r="C111" s="52" t="s">
        <v>257</v>
      </c>
      <c r="D111" s="52" t="s">
        <v>58</v>
      </c>
      <c r="E111" s="52">
        <v>14.45</v>
      </c>
      <c r="F111" s="52">
        <v>15.5</v>
      </c>
      <c r="G111" s="52">
        <v>1</v>
      </c>
      <c r="H111" s="52">
        <v>0</v>
      </c>
      <c r="I111" s="52">
        <v>0</v>
      </c>
      <c r="J111" s="52">
        <v>1</v>
      </c>
      <c r="K111" s="52">
        <v>0</v>
      </c>
      <c r="L111" s="52">
        <v>0</v>
      </c>
      <c r="M111" s="52">
        <v>0</v>
      </c>
      <c r="N111" s="52">
        <v>15.5</v>
      </c>
      <c r="O111" s="52">
        <v>0</v>
      </c>
      <c r="P111" s="52">
        <v>3.2383999999999999</v>
      </c>
      <c r="Q111" s="52">
        <v>0.78</v>
      </c>
      <c r="R111" s="52">
        <v>0</v>
      </c>
      <c r="S111" s="52">
        <v>0</v>
      </c>
      <c r="T111" s="52">
        <v>0</v>
      </c>
      <c r="U111" s="52">
        <v>11.4816</v>
      </c>
      <c r="V111" s="51">
        <v>15.5</v>
      </c>
      <c r="W111" s="51">
        <v>0.78</v>
      </c>
      <c r="X111" s="51">
        <v>14.72</v>
      </c>
      <c r="Y111" s="51">
        <v>14.72</v>
      </c>
    </row>
    <row r="112" spans="1:25" x14ac:dyDescent="0.25">
      <c r="A112" s="52" t="s">
        <v>255</v>
      </c>
      <c r="B112" s="52" t="s">
        <v>256</v>
      </c>
      <c r="C112" s="52" t="s">
        <v>257</v>
      </c>
      <c r="D112" s="52" t="s">
        <v>58</v>
      </c>
      <c r="E112" s="52">
        <v>14.45</v>
      </c>
      <c r="F112" s="52">
        <v>9.75</v>
      </c>
      <c r="G112" s="52">
        <v>0</v>
      </c>
      <c r="H112" s="52">
        <v>1</v>
      </c>
      <c r="I112" s="52">
        <v>9.75</v>
      </c>
      <c r="J112" s="52">
        <v>-1</v>
      </c>
      <c r="K112" s="52">
        <v>0</v>
      </c>
      <c r="L112" s="52">
        <v>0</v>
      </c>
      <c r="M112" s="52">
        <v>0</v>
      </c>
      <c r="N112" s="52">
        <v>-9.75</v>
      </c>
      <c r="O112" s="52">
        <v>0</v>
      </c>
      <c r="P112" s="52">
        <v>-2.0371999999999999</v>
      </c>
      <c r="Q112" s="52">
        <v>-0.49</v>
      </c>
      <c r="R112" s="52">
        <v>0</v>
      </c>
      <c r="S112" s="52">
        <v>0</v>
      </c>
      <c r="T112" s="52">
        <v>0.35</v>
      </c>
      <c r="U112" s="52">
        <v>-7.5728</v>
      </c>
      <c r="V112" s="51">
        <v>-9.75</v>
      </c>
      <c r="W112" s="51">
        <v>-0.49</v>
      </c>
      <c r="X112" s="51">
        <v>-9.26</v>
      </c>
      <c r="Y112" s="51">
        <v>9.26</v>
      </c>
    </row>
    <row r="113" spans="1:25" x14ac:dyDescent="0.25">
      <c r="A113" s="52" t="s">
        <v>255</v>
      </c>
      <c r="B113" s="52" t="s">
        <v>256</v>
      </c>
      <c r="C113" s="52" t="s">
        <v>257</v>
      </c>
      <c r="D113" s="52" t="s">
        <v>58</v>
      </c>
      <c r="E113" s="52">
        <v>14.45</v>
      </c>
      <c r="F113" s="52">
        <v>10.11</v>
      </c>
      <c r="G113" s="52">
        <v>0</v>
      </c>
      <c r="H113" s="52">
        <v>77</v>
      </c>
      <c r="I113" s="52">
        <v>778.47</v>
      </c>
      <c r="J113" s="52">
        <v>-77</v>
      </c>
      <c r="K113" s="52">
        <v>0</v>
      </c>
      <c r="L113" s="52">
        <v>0</v>
      </c>
      <c r="M113" s="52">
        <v>0</v>
      </c>
      <c r="N113" s="52">
        <v>-778.47</v>
      </c>
      <c r="O113" s="52">
        <v>0</v>
      </c>
      <c r="P113" s="52">
        <v>-162.70099999999999</v>
      </c>
      <c r="Q113" s="52">
        <v>-38.92</v>
      </c>
      <c r="R113" s="52">
        <v>0</v>
      </c>
      <c r="S113" s="52">
        <v>0</v>
      </c>
      <c r="T113" s="52">
        <v>26.95</v>
      </c>
      <c r="U113" s="52">
        <v>-603.79899999999998</v>
      </c>
      <c r="V113" s="51">
        <v>-778.46999999999991</v>
      </c>
      <c r="W113" s="51">
        <v>-38.92</v>
      </c>
      <c r="X113" s="51">
        <v>-739.55</v>
      </c>
      <c r="Y113" s="51">
        <v>9.6045454545454536</v>
      </c>
    </row>
    <row r="114" spans="1:25" x14ac:dyDescent="0.25">
      <c r="A114" s="52" t="s">
        <v>255</v>
      </c>
      <c r="B114" s="52" t="s">
        <v>256</v>
      </c>
      <c r="C114" s="52" t="s">
        <v>257</v>
      </c>
      <c r="D114" s="52" t="s">
        <v>58</v>
      </c>
      <c r="E114" s="52">
        <v>14.45</v>
      </c>
      <c r="F114" s="52">
        <v>10.199999999999999</v>
      </c>
      <c r="G114" s="52">
        <v>59</v>
      </c>
      <c r="H114" s="52">
        <v>8</v>
      </c>
      <c r="I114" s="52">
        <v>63.65</v>
      </c>
      <c r="J114" s="52">
        <v>51</v>
      </c>
      <c r="K114" s="52">
        <v>0</v>
      </c>
      <c r="L114" s="52">
        <v>0</v>
      </c>
      <c r="M114" s="52">
        <v>119.33</v>
      </c>
      <c r="N114" s="52">
        <v>400.87</v>
      </c>
      <c r="O114" s="52">
        <v>0</v>
      </c>
      <c r="P114" s="52">
        <v>83.782600000000002</v>
      </c>
      <c r="Q114" s="52">
        <v>20.04</v>
      </c>
      <c r="R114" s="52">
        <v>0</v>
      </c>
      <c r="S114" s="52">
        <v>0</v>
      </c>
      <c r="T114" s="52">
        <v>2.8</v>
      </c>
      <c r="U114" s="52">
        <v>294.24740000000003</v>
      </c>
      <c r="V114" s="51">
        <v>520.19999999999993</v>
      </c>
      <c r="W114" s="51">
        <v>139.37</v>
      </c>
      <c r="X114" s="51">
        <v>380.82999999999993</v>
      </c>
      <c r="Y114" s="51">
        <v>7.467254901960783</v>
      </c>
    </row>
    <row r="115" spans="1:25" x14ac:dyDescent="0.25">
      <c r="A115" s="52" t="s">
        <v>255</v>
      </c>
      <c r="B115" s="52" t="s">
        <v>256</v>
      </c>
      <c r="C115" s="52" t="s">
        <v>257</v>
      </c>
      <c r="D115" s="52" t="s">
        <v>58</v>
      </c>
      <c r="E115" s="52">
        <v>14.45</v>
      </c>
      <c r="F115" s="52">
        <v>13.18</v>
      </c>
      <c r="G115" s="52">
        <v>0</v>
      </c>
      <c r="H115" s="52">
        <v>3</v>
      </c>
      <c r="I115" s="52">
        <v>39.54</v>
      </c>
      <c r="J115" s="52">
        <v>-3</v>
      </c>
      <c r="K115" s="52">
        <v>0</v>
      </c>
      <c r="L115" s="52">
        <v>0</v>
      </c>
      <c r="M115" s="52">
        <v>0</v>
      </c>
      <c r="N115" s="52">
        <v>-39.54</v>
      </c>
      <c r="O115" s="52">
        <v>0</v>
      </c>
      <c r="P115" s="52">
        <v>-8.2631999999999994</v>
      </c>
      <c r="Q115" s="52">
        <v>-1.98</v>
      </c>
      <c r="R115" s="52">
        <v>0</v>
      </c>
      <c r="S115" s="52">
        <v>0</v>
      </c>
      <c r="T115" s="52">
        <v>1.05</v>
      </c>
      <c r="U115" s="52">
        <v>-30.346800000000002</v>
      </c>
      <c r="V115" s="51">
        <v>-39.54</v>
      </c>
      <c r="W115" s="51">
        <v>-1.98</v>
      </c>
      <c r="X115" s="51">
        <v>-37.56</v>
      </c>
      <c r="Y115" s="51">
        <v>12.520000000000001</v>
      </c>
    </row>
    <row r="116" spans="1:25" x14ac:dyDescent="0.25">
      <c r="A116" s="52" t="s">
        <v>258</v>
      </c>
      <c r="B116" s="52" t="s">
        <v>259</v>
      </c>
      <c r="C116" s="52" t="s">
        <v>260</v>
      </c>
      <c r="D116" s="52" t="s">
        <v>58</v>
      </c>
      <c r="E116" s="52">
        <v>15.5</v>
      </c>
      <c r="F116" s="52">
        <v>13.18</v>
      </c>
      <c r="G116" s="52">
        <v>0</v>
      </c>
      <c r="H116" s="52">
        <v>1</v>
      </c>
      <c r="I116" s="52">
        <v>13.18</v>
      </c>
      <c r="J116" s="52">
        <v>-1</v>
      </c>
      <c r="K116" s="52">
        <v>0</v>
      </c>
      <c r="L116" s="52">
        <v>1</v>
      </c>
      <c r="M116" s="52">
        <v>0</v>
      </c>
      <c r="N116" s="52">
        <v>-13.18</v>
      </c>
      <c r="O116" s="52">
        <v>0</v>
      </c>
      <c r="P116" s="52">
        <v>-2.1284000000000001</v>
      </c>
      <c r="Q116" s="52">
        <v>-0.66</v>
      </c>
      <c r="R116" s="52">
        <v>0</v>
      </c>
      <c r="S116" s="52">
        <v>0.35</v>
      </c>
      <c r="T116" s="52">
        <v>0.35</v>
      </c>
      <c r="U116" s="52">
        <v>-11.0916</v>
      </c>
      <c r="V116" s="51">
        <v>-13.18</v>
      </c>
      <c r="W116" s="51">
        <v>-0.66</v>
      </c>
      <c r="X116" s="51">
        <v>-12.52</v>
      </c>
      <c r="Y116" s="51">
        <v>12.52</v>
      </c>
    </row>
    <row r="117" spans="1:25" x14ac:dyDescent="0.25">
      <c r="A117" s="52" t="s">
        <v>258</v>
      </c>
      <c r="B117" s="52" t="s">
        <v>259</v>
      </c>
      <c r="C117" s="52" t="s">
        <v>260</v>
      </c>
      <c r="D117" s="52" t="s">
        <v>58</v>
      </c>
      <c r="E117" s="52">
        <v>15.5</v>
      </c>
      <c r="F117" s="52">
        <v>15.5</v>
      </c>
      <c r="G117" s="52">
        <v>19</v>
      </c>
      <c r="H117" s="52">
        <v>0</v>
      </c>
      <c r="I117" s="52">
        <v>0</v>
      </c>
      <c r="J117" s="52">
        <v>19</v>
      </c>
      <c r="K117" s="52">
        <v>0</v>
      </c>
      <c r="L117" s="52">
        <v>0</v>
      </c>
      <c r="M117" s="52">
        <v>51.46</v>
      </c>
      <c r="N117" s="52">
        <v>243.04</v>
      </c>
      <c r="O117" s="52">
        <v>24.79</v>
      </c>
      <c r="P117" s="52">
        <v>39.251300000000001</v>
      </c>
      <c r="Q117" s="52">
        <v>12.15</v>
      </c>
      <c r="R117" s="52">
        <v>0</v>
      </c>
      <c r="S117" s="52">
        <v>0</v>
      </c>
      <c r="T117" s="52">
        <v>0</v>
      </c>
      <c r="U117" s="52">
        <v>166.84870000000001</v>
      </c>
      <c r="V117" s="51">
        <v>294.5</v>
      </c>
      <c r="W117" s="51">
        <v>63.61</v>
      </c>
      <c r="X117" s="51">
        <v>230.89</v>
      </c>
      <c r="Y117" s="51">
        <v>12.152105263157894</v>
      </c>
    </row>
    <row r="118" spans="1:25" x14ac:dyDescent="0.25">
      <c r="A118" s="52" t="s">
        <v>261</v>
      </c>
      <c r="B118" s="52" t="s">
        <v>262</v>
      </c>
      <c r="C118" s="52" t="s">
        <v>263</v>
      </c>
      <c r="D118" s="52" t="s">
        <v>158</v>
      </c>
      <c r="E118" s="52">
        <v>16.75</v>
      </c>
      <c r="F118" s="52">
        <v>16.75</v>
      </c>
      <c r="G118" s="52">
        <v>1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2.93</v>
      </c>
      <c r="N118" s="52">
        <v>13.82</v>
      </c>
      <c r="O118" s="52">
        <v>1.27</v>
      </c>
      <c r="P118" s="52">
        <v>2.2321</v>
      </c>
      <c r="Q118" s="52">
        <v>0.69</v>
      </c>
      <c r="R118" s="52">
        <v>0</v>
      </c>
      <c r="S118" s="52">
        <v>0</v>
      </c>
      <c r="T118" s="52">
        <v>0</v>
      </c>
      <c r="U118" s="52">
        <v>9.6279000000000003</v>
      </c>
      <c r="V118" s="51">
        <v>16.75</v>
      </c>
      <c r="W118" s="51">
        <v>3.62</v>
      </c>
      <c r="X118" s="51">
        <v>13.13</v>
      </c>
      <c r="Y118" s="51">
        <v>13.13</v>
      </c>
    </row>
    <row r="119" spans="1:25" x14ac:dyDescent="0.25">
      <c r="A119" s="52" t="s">
        <v>59</v>
      </c>
      <c r="B119" s="52" t="s">
        <v>264</v>
      </c>
      <c r="C119" s="52" t="s">
        <v>265</v>
      </c>
      <c r="D119" s="52" t="s">
        <v>158</v>
      </c>
      <c r="E119" s="52">
        <v>16.75</v>
      </c>
      <c r="F119" s="52">
        <v>13.05</v>
      </c>
      <c r="G119" s="52">
        <v>0</v>
      </c>
      <c r="H119" s="52">
        <v>5</v>
      </c>
      <c r="I119" s="52">
        <v>65.25</v>
      </c>
      <c r="J119" s="52">
        <v>-5</v>
      </c>
      <c r="K119" s="52">
        <v>0</v>
      </c>
      <c r="L119" s="52">
        <v>5</v>
      </c>
      <c r="M119" s="52">
        <v>0</v>
      </c>
      <c r="N119" s="52">
        <v>-65.25</v>
      </c>
      <c r="O119" s="52">
        <v>0</v>
      </c>
      <c r="P119" s="52">
        <v>-10.5383</v>
      </c>
      <c r="Q119" s="52">
        <v>-3.26</v>
      </c>
      <c r="R119" s="52">
        <v>0</v>
      </c>
      <c r="S119" s="52">
        <v>1.75</v>
      </c>
      <c r="T119" s="52">
        <v>1.75</v>
      </c>
      <c r="U119" s="52">
        <v>-54.951700000000002</v>
      </c>
      <c r="V119" s="51">
        <v>-65.25</v>
      </c>
      <c r="W119" s="51">
        <v>-3.26</v>
      </c>
      <c r="X119" s="51">
        <v>-61.99</v>
      </c>
      <c r="Y119" s="51">
        <v>12.398</v>
      </c>
    </row>
    <row r="120" spans="1:25" x14ac:dyDescent="0.25">
      <c r="A120" s="52" t="s">
        <v>266</v>
      </c>
      <c r="B120" s="52" t="s">
        <v>267</v>
      </c>
      <c r="C120" s="52" t="s">
        <v>268</v>
      </c>
      <c r="D120" s="52" t="s">
        <v>64</v>
      </c>
      <c r="E120" s="52">
        <v>15.5</v>
      </c>
      <c r="F120" s="52">
        <v>15.5</v>
      </c>
      <c r="G120" s="52">
        <v>7</v>
      </c>
      <c r="H120" s="52">
        <v>0</v>
      </c>
      <c r="I120" s="52">
        <v>0</v>
      </c>
      <c r="J120" s="52">
        <v>7</v>
      </c>
      <c r="K120" s="52">
        <v>0</v>
      </c>
      <c r="L120" s="52">
        <v>0</v>
      </c>
      <c r="M120" s="52">
        <v>18.989999999999998</v>
      </c>
      <c r="N120" s="52">
        <v>89.51</v>
      </c>
      <c r="O120" s="52">
        <v>9.56</v>
      </c>
      <c r="P120" s="52">
        <v>14.4551</v>
      </c>
      <c r="Q120" s="52">
        <v>4.4800000000000004</v>
      </c>
      <c r="R120" s="52">
        <v>0</v>
      </c>
      <c r="S120" s="52">
        <v>0</v>
      </c>
      <c r="T120" s="52">
        <v>0</v>
      </c>
      <c r="U120" s="52">
        <v>61.014899999999997</v>
      </c>
      <c r="V120" s="51">
        <v>108.5</v>
      </c>
      <c r="W120" s="51">
        <v>23.47</v>
      </c>
      <c r="X120" s="51">
        <v>85.03</v>
      </c>
      <c r="Y120" s="51">
        <v>12.147142857142857</v>
      </c>
    </row>
    <row r="121" spans="1:25" x14ac:dyDescent="0.25">
      <c r="A121" s="52" t="s">
        <v>269</v>
      </c>
      <c r="B121" s="52" t="s">
        <v>270</v>
      </c>
      <c r="C121" s="52" t="s">
        <v>271</v>
      </c>
      <c r="D121" s="52" t="s">
        <v>58</v>
      </c>
      <c r="E121" s="52">
        <v>14.45</v>
      </c>
      <c r="F121" s="52">
        <v>14.45</v>
      </c>
      <c r="G121" s="52">
        <v>1</v>
      </c>
      <c r="H121" s="52">
        <v>0</v>
      </c>
      <c r="I121" s="52">
        <v>0</v>
      </c>
      <c r="J121" s="52">
        <v>1</v>
      </c>
      <c r="K121" s="52">
        <v>0</v>
      </c>
      <c r="L121" s="52">
        <v>0</v>
      </c>
      <c r="M121" s="52">
        <v>2.5299999999999998</v>
      </c>
      <c r="N121" s="52">
        <v>11.92</v>
      </c>
      <c r="O121" s="52">
        <v>1.27</v>
      </c>
      <c r="P121" s="52">
        <v>1.9244000000000001</v>
      </c>
      <c r="Q121" s="52">
        <v>0.6</v>
      </c>
      <c r="R121" s="52">
        <v>0</v>
      </c>
      <c r="S121" s="52">
        <v>0</v>
      </c>
      <c r="T121" s="52">
        <v>0</v>
      </c>
      <c r="U121" s="52">
        <v>8.1256000000000004</v>
      </c>
      <c r="V121" s="51">
        <v>14.45</v>
      </c>
      <c r="W121" s="51">
        <v>3.13</v>
      </c>
      <c r="X121" s="51">
        <v>11.32</v>
      </c>
      <c r="Y121" s="51">
        <v>11.32</v>
      </c>
    </row>
    <row r="122" spans="1:25" x14ac:dyDescent="0.25">
      <c r="A122" s="52" t="s">
        <v>272</v>
      </c>
      <c r="B122" s="52" t="s">
        <v>273</v>
      </c>
      <c r="C122" s="52" t="s">
        <v>274</v>
      </c>
      <c r="D122" s="52" t="s">
        <v>58</v>
      </c>
      <c r="E122" s="52">
        <v>14.45</v>
      </c>
      <c r="F122" s="52">
        <v>13.6</v>
      </c>
      <c r="G122" s="52">
        <v>2</v>
      </c>
      <c r="H122" s="52">
        <v>0</v>
      </c>
      <c r="I122" s="52">
        <v>0</v>
      </c>
      <c r="J122" s="52">
        <v>2</v>
      </c>
      <c r="K122" s="52">
        <v>0</v>
      </c>
      <c r="L122" s="52">
        <v>0</v>
      </c>
      <c r="M122" s="52">
        <v>4.76</v>
      </c>
      <c r="N122" s="52">
        <v>22.44</v>
      </c>
      <c r="O122" s="52">
        <v>0</v>
      </c>
      <c r="P122" s="52">
        <v>3.6244000000000001</v>
      </c>
      <c r="Q122" s="52">
        <v>1.1200000000000001</v>
      </c>
      <c r="R122" s="52">
        <v>0</v>
      </c>
      <c r="S122" s="52">
        <v>0</v>
      </c>
      <c r="T122" s="52">
        <v>0</v>
      </c>
      <c r="U122" s="52">
        <v>17.695599999999999</v>
      </c>
      <c r="V122" s="51">
        <v>27.2</v>
      </c>
      <c r="W122" s="51">
        <v>5.88</v>
      </c>
      <c r="X122" s="51">
        <v>21.319999999999997</v>
      </c>
      <c r="Y122" s="51">
        <v>10.659999999999998</v>
      </c>
    </row>
    <row r="123" spans="1:25" x14ac:dyDescent="0.25">
      <c r="A123" s="52" t="s">
        <v>272</v>
      </c>
      <c r="B123" s="52" t="s">
        <v>273</v>
      </c>
      <c r="C123" s="52" t="s">
        <v>274</v>
      </c>
      <c r="D123" s="52" t="s">
        <v>58</v>
      </c>
      <c r="E123" s="52">
        <v>14.45</v>
      </c>
      <c r="F123" s="52">
        <v>14.45</v>
      </c>
      <c r="G123" s="52">
        <v>43</v>
      </c>
      <c r="H123" s="52">
        <v>0</v>
      </c>
      <c r="I123" s="52">
        <v>0</v>
      </c>
      <c r="J123" s="52">
        <v>43</v>
      </c>
      <c r="K123" s="52">
        <v>0</v>
      </c>
      <c r="L123" s="52">
        <v>0</v>
      </c>
      <c r="M123" s="52">
        <v>108.78</v>
      </c>
      <c r="N123" s="52">
        <v>512.57000000000005</v>
      </c>
      <c r="O123" s="52">
        <v>57.21</v>
      </c>
      <c r="P123" s="52">
        <v>82.779799999999994</v>
      </c>
      <c r="Q123" s="52">
        <v>25.63</v>
      </c>
      <c r="R123" s="52">
        <v>0</v>
      </c>
      <c r="S123" s="52">
        <v>0</v>
      </c>
      <c r="T123" s="52">
        <v>0</v>
      </c>
      <c r="U123" s="52">
        <v>346.9502</v>
      </c>
      <c r="V123" s="51">
        <v>621.35</v>
      </c>
      <c r="W123" s="51">
        <v>134.41</v>
      </c>
      <c r="X123" s="51">
        <v>486.94000000000005</v>
      </c>
      <c r="Y123" s="51">
        <v>11.324186046511629</v>
      </c>
    </row>
    <row r="124" spans="1:25" x14ac:dyDescent="0.25">
      <c r="A124" s="52" t="s">
        <v>102</v>
      </c>
      <c r="B124" s="52" t="s">
        <v>275</v>
      </c>
      <c r="C124" s="52" t="s">
        <v>276</v>
      </c>
      <c r="D124" s="52" t="s">
        <v>58</v>
      </c>
      <c r="E124" s="52">
        <v>15.5</v>
      </c>
      <c r="F124" s="52">
        <v>15.5</v>
      </c>
      <c r="G124" s="52">
        <v>1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2.71</v>
      </c>
      <c r="N124" s="52">
        <v>12.79</v>
      </c>
      <c r="O124" s="52">
        <v>1.37</v>
      </c>
      <c r="P124" s="52">
        <v>2.0655000000000001</v>
      </c>
      <c r="Q124" s="52">
        <v>0.64</v>
      </c>
      <c r="R124" s="52">
        <v>0</v>
      </c>
      <c r="S124" s="52">
        <v>0</v>
      </c>
      <c r="T124" s="52">
        <v>0</v>
      </c>
      <c r="U124" s="52">
        <v>8.7144999999999992</v>
      </c>
      <c r="V124" s="51">
        <v>15.5</v>
      </c>
      <c r="W124" s="51">
        <v>3.35</v>
      </c>
      <c r="X124" s="51">
        <v>12.149999999999999</v>
      </c>
      <c r="Y124" s="51">
        <v>12.149999999999999</v>
      </c>
    </row>
    <row r="125" spans="1:25" x14ac:dyDescent="0.25">
      <c r="A125" s="52" t="s">
        <v>277</v>
      </c>
      <c r="B125" s="52" t="s">
        <v>278</v>
      </c>
      <c r="C125" s="52" t="s">
        <v>279</v>
      </c>
      <c r="D125" s="52" t="s">
        <v>58</v>
      </c>
      <c r="E125" s="52">
        <v>14.45</v>
      </c>
      <c r="F125" s="52">
        <v>14.45</v>
      </c>
      <c r="G125" s="52">
        <v>1</v>
      </c>
      <c r="H125" s="52">
        <v>0</v>
      </c>
      <c r="I125" s="52">
        <v>0</v>
      </c>
      <c r="J125" s="52">
        <v>1</v>
      </c>
      <c r="K125" s="52">
        <v>0</v>
      </c>
      <c r="L125" s="52">
        <v>0</v>
      </c>
      <c r="M125" s="52">
        <v>2.5299999999999998</v>
      </c>
      <c r="N125" s="52">
        <v>11.92</v>
      </c>
      <c r="O125" s="52">
        <v>1.27</v>
      </c>
      <c r="P125" s="52">
        <v>1.9244000000000001</v>
      </c>
      <c r="Q125" s="52">
        <v>0.6</v>
      </c>
      <c r="R125" s="52">
        <v>0</v>
      </c>
      <c r="S125" s="52">
        <v>0</v>
      </c>
      <c r="T125" s="52">
        <v>0</v>
      </c>
      <c r="U125" s="52">
        <v>8.1256000000000004</v>
      </c>
      <c r="V125" s="51">
        <v>14.45</v>
      </c>
      <c r="W125" s="51">
        <v>3.13</v>
      </c>
      <c r="X125" s="51">
        <v>11.32</v>
      </c>
      <c r="Y125" s="51">
        <v>11.32</v>
      </c>
    </row>
    <row r="126" spans="1:25" x14ac:dyDescent="0.25">
      <c r="A126" s="52" t="s">
        <v>277</v>
      </c>
      <c r="B126" s="52" t="s">
        <v>280</v>
      </c>
      <c r="C126" s="52" t="s">
        <v>281</v>
      </c>
      <c r="D126" s="52" t="s">
        <v>158</v>
      </c>
      <c r="E126" s="52">
        <v>16.75</v>
      </c>
      <c r="F126" s="52">
        <v>13.5</v>
      </c>
      <c r="G126" s="52">
        <v>0</v>
      </c>
      <c r="H126" s="52">
        <v>7</v>
      </c>
      <c r="I126" s="52">
        <v>94.5</v>
      </c>
      <c r="J126" s="52">
        <v>-7</v>
      </c>
      <c r="K126" s="52">
        <v>0</v>
      </c>
      <c r="L126" s="52">
        <v>7</v>
      </c>
      <c r="M126" s="52">
        <v>0</v>
      </c>
      <c r="N126" s="52">
        <v>-94.5</v>
      </c>
      <c r="O126" s="52">
        <v>0</v>
      </c>
      <c r="P126" s="52">
        <v>-15.262600000000001</v>
      </c>
      <c r="Q126" s="52">
        <v>-4.72</v>
      </c>
      <c r="R126" s="52">
        <v>0</v>
      </c>
      <c r="S126" s="52">
        <v>2.4500000000000002</v>
      </c>
      <c r="T126" s="52">
        <v>2.4500000000000002</v>
      </c>
      <c r="U126" s="52">
        <v>-79.417400000000001</v>
      </c>
      <c r="V126" s="51">
        <v>-94.5</v>
      </c>
      <c r="W126" s="51">
        <v>-4.72</v>
      </c>
      <c r="X126" s="51">
        <v>-89.78</v>
      </c>
      <c r="Y126" s="51">
        <v>12.825714285714286</v>
      </c>
    </row>
    <row r="127" spans="1:25" x14ac:dyDescent="0.25">
      <c r="A127" s="52" t="s">
        <v>277</v>
      </c>
      <c r="B127" s="52" t="s">
        <v>280</v>
      </c>
      <c r="C127" s="52" t="s">
        <v>281</v>
      </c>
      <c r="D127" s="52" t="s">
        <v>158</v>
      </c>
      <c r="E127" s="52">
        <v>16.75</v>
      </c>
      <c r="F127" s="52">
        <v>16.75</v>
      </c>
      <c r="G127" s="52">
        <v>11</v>
      </c>
      <c r="H127" s="52">
        <v>0</v>
      </c>
      <c r="I127" s="52">
        <v>0</v>
      </c>
      <c r="J127" s="52">
        <v>11</v>
      </c>
      <c r="K127" s="52">
        <v>0</v>
      </c>
      <c r="L127" s="52">
        <v>0</v>
      </c>
      <c r="M127" s="52">
        <v>33.83</v>
      </c>
      <c r="N127" s="52">
        <v>150.41999999999999</v>
      </c>
      <c r="O127" s="52">
        <v>7.46</v>
      </c>
      <c r="P127" s="52">
        <v>24.292999999999999</v>
      </c>
      <c r="Q127" s="52">
        <v>7.52</v>
      </c>
      <c r="R127" s="52">
        <v>0</v>
      </c>
      <c r="S127" s="52">
        <v>0</v>
      </c>
      <c r="T127" s="52">
        <v>0</v>
      </c>
      <c r="U127" s="52">
        <v>111.14700000000001</v>
      </c>
      <c r="V127" s="51">
        <v>184.25</v>
      </c>
      <c r="W127" s="51">
        <v>41.349999999999994</v>
      </c>
      <c r="X127" s="51">
        <v>142.9</v>
      </c>
      <c r="Y127" s="51">
        <v>12.990909090909092</v>
      </c>
    </row>
    <row r="128" spans="1:25" x14ac:dyDescent="0.25">
      <c r="A128" s="52" t="s">
        <v>282</v>
      </c>
      <c r="B128" s="52" t="s">
        <v>283</v>
      </c>
      <c r="C128" s="52" t="s">
        <v>284</v>
      </c>
      <c r="D128" s="52" t="s">
        <v>58</v>
      </c>
      <c r="E128" s="52">
        <v>15.5</v>
      </c>
      <c r="F128" s="52">
        <v>15.5</v>
      </c>
      <c r="G128" s="52">
        <v>34</v>
      </c>
      <c r="H128" s="52">
        <v>0</v>
      </c>
      <c r="I128" s="52">
        <v>0</v>
      </c>
      <c r="J128" s="52">
        <v>34</v>
      </c>
      <c r="K128" s="52">
        <v>0</v>
      </c>
      <c r="L128" s="52">
        <v>4</v>
      </c>
      <c r="M128" s="52">
        <v>92.23</v>
      </c>
      <c r="N128" s="52">
        <v>434.77</v>
      </c>
      <c r="O128" s="52">
        <v>46.44</v>
      </c>
      <c r="P128" s="52">
        <v>70.215100000000007</v>
      </c>
      <c r="Q128" s="52">
        <v>21.74</v>
      </c>
      <c r="R128" s="52">
        <v>0</v>
      </c>
      <c r="S128" s="52">
        <v>1.4</v>
      </c>
      <c r="T128" s="52">
        <v>0</v>
      </c>
      <c r="U128" s="52">
        <v>294.97489999999999</v>
      </c>
      <c r="V128" s="51">
        <v>527</v>
      </c>
      <c r="W128" s="51">
        <v>113.97</v>
      </c>
      <c r="X128" s="51">
        <v>413.03</v>
      </c>
      <c r="Y128" s="51">
        <v>12.147941176470587</v>
      </c>
    </row>
    <row r="129" spans="1:25" x14ac:dyDescent="0.25">
      <c r="A129" s="52" t="s">
        <v>282</v>
      </c>
      <c r="B129" s="52" t="s">
        <v>285</v>
      </c>
      <c r="C129" s="52" t="s">
        <v>286</v>
      </c>
      <c r="D129" s="52" t="s">
        <v>150</v>
      </c>
      <c r="E129" s="52">
        <v>18.43</v>
      </c>
      <c r="F129" s="52">
        <v>18.43</v>
      </c>
      <c r="G129" s="52">
        <v>10</v>
      </c>
      <c r="H129" s="52">
        <v>1</v>
      </c>
      <c r="I129" s="52">
        <v>17.510000000000002</v>
      </c>
      <c r="J129" s="52">
        <v>9</v>
      </c>
      <c r="K129" s="52">
        <v>0</v>
      </c>
      <c r="L129" s="52">
        <v>1</v>
      </c>
      <c r="M129" s="52">
        <v>36.799999999999997</v>
      </c>
      <c r="N129" s="52">
        <v>129.07</v>
      </c>
      <c r="O129" s="52">
        <v>14.59</v>
      </c>
      <c r="P129" s="52">
        <v>20.845400000000001</v>
      </c>
      <c r="Q129" s="52">
        <v>6.45</v>
      </c>
      <c r="R129" s="52">
        <v>0</v>
      </c>
      <c r="S129" s="52">
        <v>0.35</v>
      </c>
      <c r="T129" s="52">
        <v>0.35</v>
      </c>
      <c r="U129" s="52">
        <v>86.4846</v>
      </c>
      <c r="V129" s="51">
        <v>165.87</v>
      </c>
      <c r="W129" s="51">
        <v>43.25</v>
      </c>
      <c r="X129" s="51">
        <v>122.61999999999999</v>
      </c>
      <c r="Y129" s="51">
        <v>13.624444444444443</v>
      </c>
    </row>
    <row r="130" spans="1:25" x14ac:dyDescent="0.25">
      <c r="A130" s="52" t="s">
        <v>287</v>
      </c>
      <c r="B130" s="52" t="s">
        <v>288</v>
      </c>
      <c r="C130" s="52" t="s">
        <v>289</v>
      </c>
      <c r="D130" s="52" t="s">
        <v>150</v>
      </c>
      <c r="E130" s="52">
        <v>18.43</v>
      </c>
      <c r="F130" s="52">
        <v>18.43</v>
      </c>
      <c r="G130" s="52">
        <v>4</v>
      </c>
      <c r="H130" s="52">
        <v>0</v>
      </c>
      <c r="I130" s="52">
        <v>0</v>
      </c>
      <c r="J130" s="52">
        <v>4</v>
      </c>
      <c r="K130" s="52">
        <v>0</v>
      </c>
      <c r="L130" s="52">
        <v>0</v>
      </c>
      <c r="M130" s="52">
        <v>3.68</v>
      </c>
      <c r="N130" s="52">
        <v>70.040000000000006</v>
      </c>
      <c r="O130" s="52">
        <v>6.48</v>
      </c>
      <c r="P130" s="52">
        <v>11.3118</v>
      </c>
      <c r="Q130" s="52">
        <v>3.5</v>
      </c>
      <c r="R130" s="52">
        <v>0</v>
      </c>
      <c r="S130" s="52">
        <v>0</v>
      </c>
      <c r="T130" s="52">
        <v>0</v>
      </c>
      <c r="U130" s="52">
        <v>48.748199999999997</v>
      </c>
      <c r="V130" s="51">
        <v>73.72</v>
      </c>
      <c r="W130" s="51">
        <v>7.18</v>
      </c>
      <c r="X130" s="51">
        <v>66.539999999999992</v>
      </c>
      <c r="Y130" s="51">
        <v>16.634999999999998</v>
      </c>
    </row>
    <row r="131" spans="1:25" x14ac:dyDescent="0.25">
      <c r="A131" s="52" t="s">
        <v>272</v>
      </c>
      <c r="B131" s="52" t="s">
        <v>290</v>
      </c>
      <c r="C131" s="52" t="s">
        <v>291</v>
      </c>
      <c r="D131" s="52" t="s">
        <v>58</v>
      </c>
      <c r="E131" s="52">
        <v>15.5</v>
      </c>
      <c r="F131" s="52">
        <v>11.15</v>
      </c>
      <c r="G131" s="52">
        <v>0</v>
      </c>
      <c r="H131" s="52">
        <v>1</v>
      </c>
      <c r="I131" s="52">
        <v>11.15</v>
      </c>
      <c r="J131" s="52">
        <v>-1</v>
      </c>
      <c r="K131" s="52">
        <v>0</v>
      </c>
      <c r="L131" s="52">
        <v>23</v>
      </c>
      <c r="M131" s="52">
        <v>0</v>
      </c>
      <c r="N131" s="52">
        <v>-11.15</v>
      </c>
      <c r="O131" s="52">
        <v>0</v>
      </c>
      <c r="P131" s="52">
        <v>-1.8003</v>
      </c>
      <c r="Q131" s="52">
        <v>-0.56000000000000005</v>
      </c>
      <c r="R131" s="52">
        <v>0</v>
      </c>
      <c r="S131" s="52">
        <v>8.0500000000000007</v>
      </c>
      <c r="T131" s="52">
        <v>0.35</v>
      </c>
      <c r="U131" s="52">
        <v>-17.189699999999998</v>
      </c>
      <c r="V131" s="51">
        <v>-11.15</v>
      </c>
      <c r="W131" s="51">
        <v>-0.56000000000000005</v>
      </c>
      <c r="X131" s="51">
        <v>-10.59</v>
      </c>
      <c r="Y131" s="51">
        <v>10.59</v>
      </c>
    </row>
    <row r="132" spans="1:25" x14ac:dyDescent="0.25">
      <c r="A132" s="52" t="s">
        <v>272</v>
      </c>
      <c r="B132" s="52" t="s">
        <v>290</v>
      </c>
      <c r="C132" s="52" t="s">
        <v>291</v>
      </c>
      <c r="D132" s="52" t="s">
        <v>58</v>
      </c>
      <c r="E132" s="52">
        <v>15.5</v>
      </c>
      <c r="F132" s="52">
        <v>12.19</v>
      </c>
      <c r="G132" s="52">
        <v>0</v>
      </c>
      <c r="H132" s="52">
        <v>21</v>
      </c>
      <c r="I132" s="52">
        <v>255.99</v>
      </c>
      <c r="J132" s="52">
        <v>-21</v>
      </c>
      <c r="K132" s="52">
        <v>0</v>
      </c>
      <c r="L132" s="52">
        <v>0</v>
      </c>
      <c r="M132" s="52">
        <v>0</v>
      </c>
      <c r="N132" s="52">
        <v>-255.99</v>
      </c>
      <c r="O132" s="52">
        <v>0</v>
      </c>
      <c r="P132" s="52">
        <v>-41.342300000000002</v>
      </c>
      <c r="Q132" s="52">
        <v>-12.8</v>
      </c>
      <c r="R132" s="52">
        <v>0</v>
      </c>
      <c r="S132" s="52">
        <v>0</v>
      </c>
      <c r="T132" s="52">
        <v>7.35</v>
      </c>
      <c r="U132" s="52">
        <v>-209.1977</v>
      </c>
      <c r="V132" s="51">
        <v>-255.98999999999998</v>
      </c>
      <c r="W132" s="51">
        <v>-12.8</v>
      </c>
      <c r="X132" s="51">
        <v>-243.18999999999997</v>
      </c>
      <c r="Y132" s="51">
        <v>11.580476190476189</v>
      </c>
    </row>
    <row r="133" spans="1:25" x14ac:dyDescent="0.25">
      <c r="A133" s="52" t="s">
        <v>272</v>
      </c>
      <c r="B133" s="52" t="s">
        <v>290</v>
      </c>
      <c r="C133" s="52" t="s">
        <v>291</v>
      </c>
      <c r="D133" s="52" t="s">
        <v>58</v>
      </c>
      <c r="E133" s="52">
        <v>15.5</v>
      </c>
      <c r="F133" s="52">
        <v>12.87</v>
      </c>
      <c r="G133" s="52">
        <v>0</v>
      </c>
      <c r="H133" s="52">
        <v>1</v>
      </c>
      <c r="I133" s="52">
        <v>12.87</v>
      </c>
      <c r="J133" s="52">
        <v>-1</v>
      </c>
      <c r="K133" s="52">
        <v>0</v>
      </c>
      <c r="L133" s="52">
        <v>0</v>
      </c>
      <c r="M133" s="52">
        <v>0</v>
      </c>
      <c r="N133" s="52">
        <v>-12.87</v>
      </c>
      <c r="O133" s="52">
        <v>0</v>
      </c>
      <c r="P133" s="52">
        <v>-2.0790999999999999</v>
      </c>
      <c r="Q133" s="52">
        <v>-0.64</v>
      </c>
      <c r="R133" s="52">
        <v>0</v>
      </c>
      <c r="S133" s="52">
        <v>0</v>
      </c>
      <c r="T133" s="52">
        <v>0.35</v>
      </c>
      <c r="U133" s="52">
        <v>-10.5009</v>
      </c>
      <c r="V133" s="51">
        <v>-12.87</v>
      </c>
      <c r="W133" s="51">
        <v>-0.64</v>
      </c>
      <c r="X133" s="51">
        <v>-12.229999999999999</v>
      </c>
      <c r="Y133" s="51">
        <v>12.229999999999999</v>
      </c>
    </row>
    <row r="134" spans="1:25" x14ac:dyDescent="0.25">
      <c r="A134" s="52" t="s">
        <v>272</v>
      </c>
      <c r="B134" s="52" t="s">
        <v>290</v>
      </c>
      <c r="C134" s="52" t="s">
        <v>291</v>
      </c>
      <c r="D134" s="52" t="s">
        <v>58</v>
      </c>
      <c r="E134" s="52">
        <v>15.5</v>
      </c>
      <c r="F134" s="52">
        <v>15.5</v>
      </c>
      <c r="G134" s="52">
        <v>20</v>
      </c>
      <c r="H134" s="52">
        <v>0</v>
      </c>
      <c r="I134" s="52">
        <v>0</v>
      </c>
      <c r="J134" s="52">
        <v>20</v>
      </c>
      <c r="K134" s="52">
        <v>0</v>
      </c>
      <c r="L134" s="52">
        <v>0</v>
      </c>
      <c r="M134" s="52">
        <v>53.6</v>
      </c>
      <c r="N134" s="52">
        <v>256.39999999999998</v>
      </c>
      <c r="O134" s="52">
        <v>2.56</v>
      </c>
      <c r="P134" s="52">
        <v>41.4086</v>
      </c>
      <c r="Q134" s="52">
        <v>12.82</v>
      </c>
      <c r="R134" s="52">
        <v>0</v>
      </c>
      <c r="S134" s="52">
        <v>0</v>
      </c>
      <c r="T134" s="52">
        <v>0</v>
      </c>
      <c r="U134" s="52">
        <v>199.6114</v>
      </c>
      <c r="V134" s="51">
        <v>310</v>
      </c>
      <c r="W134" s="51">
        <v>66.42</v>
      </c>
      <c r="X134" s="51">
        <v>243.57999999999998</v>
      </c>
      <c r="Y134" s="51">
        <v>12.178999999999998</v>
      </c>
    </row>
    <row r="135" spans="1:25" s="106" customFormat="1" x14ac:dyDescent="0.25">
      <c r="A135" s="105" t="s">
        <v>272</v>
      </c>
      <c r="B135" s="105" t="s">
        <v>292</v>
      </c>
      <c r="C135" s="105" t="s">
        <v>293</v>
      </c>
      <c r="D135" s="105" t="s">
        <v>294</v>
      </c>
      <c r="E135" s="105">
        <v>15.5</v>
      </c>
      <c r="F135" s="105">
        <v>10.199999999999999</v>
      </c>
      <c r="G135" s="105">
        <v>35</v>
      </c>
      <c r="H135" s="105">
        <v>0</v>
      </c>
      <c r="I135" s="105">
        <v>0</v>
      </c>
      <c r="J135" s="105">
        <v>35</v>
      </c>
      <c r="K135" s="105">
        <v>0</v>
      </c>
      <c r="L135" s="105">
        <v>33</v>
      </c>
      <c r="M135" s="105">
        <v>62.53</v>
      </c>
      <c r="N135" s="105">
        <v>294.47000000000003</v>
      </c>
      <c r="O135" s="105">
        <v>0</v>
      </c>
      <c r="P135" s="105">
        <v>47.557499999999997</v>
      </c>
      <c r="Q135" s="105">
        <v>14.72</v>
      </c>
      <c r="R135" s="105">
        <v>0</v>
      </c>
      <c r="S135" s="105">
        <v>11.55</v>
      </c>
      <c r="T135" s="105">
        <v>0</v>
      </c>
      <c r="U135" s="105">
        <v>220.64250000000001</v>
      </c>
      <c r="V135" s="106">
        <v>357</v>
      </c>
      <c r="W135" s="106">
        <v>77.25</v>
      </c>
      <c r="X135" s="106">
        <v>279.75</v>
      </c>
      <c r="Y135" s="106">
        <v>7.9928571428571429</v>
      </c>
    </row>
    <row r="136" spans="1:25" x14ac:dyDescent="0.25">
      <c r="A136" s="52" t="s">
        <v>272</v>
      </c>
      <c r="B136" s="52" t="s">
        <v>292</v>
      </c>
      <c r="C136" s="52" t="s">
        <v>293</v>
      </c>
      <c r="D136" s="52" t="s">
        <v>294</v>
      </c>
      <c r="E136" s="52">
        <v>15.5</v>
      </c>
      <c r="F136" s="52">
        <v>12.81</v>
      </c>
      <c r="G136" s="52">
        <v>0</v>
      </c>
      <c r="H136" s="52">
        <v>33</v>
      </c>
      <c r="I136" s="52">
        <v>422.73</v>
      </c>
      <c r="J136" s="52">
        <v>-33</v>
      </c>
      <c r="K136" s="52">
        <v>0</v>
      </c>
      <c r="L136" s="52">
        <v>0</v>
      </c>
      <c r="M136" s="52">
        <v>0</v>
      </c>
      <c r="N136" s="52">
        <v>-422.73</v>
      </c>
      <c r="O136" s="52">
        <v>0</v>
      </c>
      <c r="P136" s="52">
        <v>-68.270300000000006</v>
      </c>
      <c r="Q136" s="52">
        <v>-21.14</v>
      </c>
      <c r="R136" s="52">
        <v>0</v>
      </c>
      <c r="S136" s="52">
        <v>0</v>
      </c>
      <c r="T136" s="52">
        <v>11.55</v>
      </c>
      <c r="U136" s="52">
        <v>-344.86970000000002</v>
      </c>
      <c r="V136" s="51">
        <v>-422.73</v>
      </c>
      <c r="W136" s="51">
        <v>-21.14</v>
      </c>
      <c r="X136" s="51">
        <v>-401.59000000000003</v>
      </c>
      <c r="Y136" s="51">
        <v>12.16939393939394</v>
      </c>
    </row>
    <row r="137" spans="1:25" x14ac:dyDescent="0.25">
      <c r="A137" s="52" t="s">
        <v>295</v>
      </c>
      <c r="B137" s="52" t="s">
        <v>296</v>
      </c>
      <c r="C137" s="52" t="s">
        <v>297</v>
      </c>
      <c r="D137" s="52" t="s">
        <v>298</v>
      </c>
      <c r="E137" s="52">
        <v>7</v>
      </c>
      <c r="F137" s="52">
        <v>7</v>
      </c>
      <c r="G137" s="52">
        <v>4</v>
      </c>
      <c r="H137" s="52">
        <v>0</v>
      </c>
      <c r="I137" s="52">
        <v>0</v>
      </c>
      <c r="J137" s="52">
        <v>4</v>
      </c>
      <c r="K137" s="52">
        <v>0</v>
      </c>
      <c r="L137" s="52">
        <v>0</v>
      </c>
      <c r="M137" s="52">
        <v>4.91</v>
      </c>
      <c r="N137" s="52">
        <v>23.09</v>
      </c>
      <c r="O137" s="52">
        <v>2.5099999999999998</v>
      </c>
      <c r="P137" s="52">
        <v>3.7298</v>
      </c>
      <c r="Q137" s="52">
        <v>1.1499999999999999</v>
      </c>
      <c r="R137" s="52">
        <v>0</v>
      </c>
      <c r="S137" s="52">
        <v>0</v>
      </c>
      <c r="T137" s="52">
        <v>0</v>
      </c>
      <c r="U137" s="52">
        <v>15.700200000000001</v>
      </c>
      <c r="V137" s="51">
        <v>28</v>
      </c>
      <c r="W137" s="51">
        <v>6.0600000000000005</v>
      </c>
      <c r="X137" s="51">
        <v>21.94</v>
      </c>
      <c r="Y137" s="51">
        <v>5.4850000000000003</v>
      </c>
    </row>
    <row r="138" spans="1:25" x14ac:dyDescent="0.25">
      <c r="A138" s="52" t="s">
        <v>261</v>
      </c>
      <c r="B138" s="52" t="s">
        <v>299</v>
      </c>
      <c r="C138" s="52" t="s">
        <v>300</v>
      </c>
      <c r="D138" s="52" t="s">
        <v>58</v>
      </c>
      <c r="E138" s="52">
        <v>15.5</v>
      </c>
      <c r="F138" s="52">
        <v>12.02</v>
      </c>
      <c r="G138" s="52">
        <v>0</v>
      </c>
      <c r="H138" s="52">
        <v>1</v>
      </c>
      <c r="I138" s="52">
        <v>12.02</v>
      </c>
      <c r="J138" s="52">
        <v>-1</v>
      </c>
      <c r="K138" s="52">
        <v>0</v>
      </c>
      <c r="L138" s="52">
        <v>1</v>
      </c>
      <c r="M138" s="52">
        <v>0</v>
      </c>
      <c r="N138" s="52">
        <v>-12.02</v>
      </c>
      <c r="O138" s="52">
        <v>0</v>
      </c>
      <c r="P138" s="52">
        <v>-1.9414</v>
      </c>
      <c r="Q138" s="52">
        <v>-0.6</v>
      </c>
      <c r="R138" s="52">
        <v>0</v>
      </c>
      <c r="S138" s="52">
        <v>0.35</v>
      </c>
      <c r="T138" s="52">
        <v>0.35</v>
      </c>
      <c r="U138" s="52">
        <v>-10.178599999999999</v>
      </c>
      <c r="V138" s="51">
        <v>-12.02</v>
      </c>
      <c r="W138" s="51">
        <v>-0.6</v>
      </c>
      <c r="X138" s="51">
        <v>-11.42</v>
      </c>
      <c r="Y138" s="51">
        <v>11.42</v>
      </c>
    </row>
    <row r="139" spans="1:25" x14ac:dyDescent="0.25">
      <c r="A139" s="52" t="s">
        <v>261</v>
      </c>
      <c r="B139" s="52" t="s">
        <v>299</v>
      </c>
      <c r="C139" s="52" t="s">
        <v>300</v>
      </c>
      <c r="D139" s="52" t="s">
        <v>58</v>
      </c>
      <c r="E139" s="52">
        <v>15.5</v>
      </c>
      <c r="F139" s="52">
        <v>15.5</v>
      </c>
      <c r="G139" s="52">
        <v>16</v>
      </c>
      <c r="H139" s="52">
        <v>0</v>
      </c>
      <c r="I139" s="52">
        <v>0</v>
      </c>
      <c r="J139" s="52">
        <v>16</v>
      </c>
      <c r="K139" s="52">
        <v>0</v>
      </c>
      <c r="L139" s="52">
        <v>0</v>
      </c>
      <c r="M139" s="52">
        <v>43.35</v>
      </c>
      <c r="N139" s="52">
        <v>204.65</v>
      </c>
      <c r="O139" s="52">
        <v>20.79</v>
      </c>
      <c r="P139" s="52">
        <v>33.051400000000001</v>
      </c>
      <c r="Q139" s="52">
        <v>10.23</v>
      </c>
      <c r="R139" s="52">
        <v>0</v>
      </c>
      <c r="S139" s="52">
        <v>0</v>
      </c>
      <c r="T139" s="52">
        <v>0</v>
      </c>
      <c r="U139" s="52">
        <v>140.57859999999999</v>
      </c>
      <c r="V139" s="51">
        <v>248</v>
      </c>
      <c r="W139" s="51">
        <v>53.58</v>
      </c>
      <c r="X139" s="51">
        <v>194.42000000000002</v>
      </c>
      <c r="Y139" s="51">
        <v>12.151250000000001</v>
      </c>
    </row>
    <row r="140" spans="1:25" x14ac:dyDescent="0.25">
      <c r="A140" s="52" t="s">
        <v>301</v>
      </c>
      <c r="B140" s="52" t="s">
        <v>302</v>
      </c>
      <c r="C140" s="52" t="s">
        <v>303</v>
      </c>
      <c r="D140" s="52" t="s">
        <v>58</v>
      </c>
      <c r="E140" s="52">
        <v>15.5</v>
      </c>
      <c r="F140" s="52">
        <v>12.74</v>
      </c>
      <c r="G140" s="52">
        <v>0</v>
      </c>
      <c r="H140" s="52">
        <v>10</v>
      </c>
      <c r="I140" s="52">
        <v>127.4</v>
      </c>
      <c r="J140" s="52">
        <v>-10</v>
      </c>
      <c r="K140" s="52">
        <v>0</v>
      </c>
      <c r="L140" s="52">
        <v>10</v>
      </c>
      <c r="M140" s="52">
        <v>0</v>
      </c>
      <c r="N140" s="52">
        <v>-127.4</v>
      </c>
      <c r="O140" s="52">
        <v>0</v>
      </c>
      <c r="P140" s="52">
        <v>-20.575099999999999</v>
      </c>
      <c r="Q140" s="52">
        <v>-6.37</v>
      </c>
      <c r="R140" s="52">
        <v>0</v>
      </c>
      <c r="S140" s="52">
        <v>3.5</v>
      </c>
      <c r="T140" s="52">
        <v>3.5</v>
      </c>
      <c r="U140" s="52">
        <v>-107.45489999999999</v>
      </c>
      <c r="V140" s="51">
        <v>-127.4</v>
      </c>
      <c r="W140" s="51">
        <v>-6.37</v>
      </c>
      <c r="X140" s="51">
        <v>-121.03</v>
      </c>
      <c r="Y140" s="51">
        <v>12.103</v>
      </c>
    </row>
    <row r="141" spans="1:25" x14ac:dyDescent="0.25">
      <c r="A141" s="52" t="s">
        <v>301</v>
      </c>
      <c r="B141" s="52" t="s">
        <v>302</v>
      </c>
      <c r="C141" s="52" t="s">
        <v>303</v>
      </c>
      <c r="D141" s="52" t="s">
        <v>58</v>
      </c>
      <c r="E141" s="52">
        <v>15.5</v>
      </c>
      <c r="F141" s="52">
        <v>15.5</v>
      </c>
      <c r="G141" s="52">
        <v>21</v>
      </c>
      <c r="H141" s="52">
        <v>0</v>
      </c>
      <c r="I141" s="52">
        <v>0</v>
      </c>
      <c r="J141" s="52">
        <v>21</v>
      </c>
      <c r="K141" s="52">
        <v>0</v>
      </c>
      <c r="L141" s="52">
        <v>0</v>
      </c>
      <c r="M141" s="52">
        <v>56.6</v>
      </c>
      <c r="N141" s="52">
        <v>268.89999999999998</v>
      </c>
      <c r="O141" s="52">
        <v>17.43</v>
      </c>
      <c r="P141" s="52">
        <v>43.428199999999997</v>
      </c>
      <c r="Q141" s="52">
        <v>13.44</v>
      </c>
      <c r="R141" s="52">
        <v>0</v>
      </c>
      <c r="S141" s="52">
        <v>0</v>
      </c>
      <c r="T141" s="52">
        <v>0</v>
      </c>
      <c r="U141" s="52">
        <v>194.6018</v>
      </c>
      <c r="V141" s="51">
        <v>325.5</v>
      </c>
      <c r="W141" s="51">
        <v>70.040000000000006</v>
      </c>
      <c r="X141" s="51">
        <v>255.45999999999998</v>
      </c>
      <c r="Y141" s="51">
        <v>12.164761904761903</v>
      </c>
    </row>
    <row r="142" spans="1:25" x14ac:dyDescent="0.25">
      <c r="A142" s="52" t="s">
        <v>301</v>
      </c>
      <c r="B142" s="52" t="s">
        <v>304</v>
      </c>
      <c r="C142" s="52" t="s">
        <v>305</v>
      </c>
      <c r="D142" s="52" t="s">
        <v>150</v>
      </c>
      <c r="E142" s="52">
        <v>18.43</v>
      </c>
      <c r="F142" s="52">
        <v>18.43</v>
      </c>
      <c r="G142" s="52">
        <v>1</v>
      </c>
      <c r="H142" s="52">
        <v>0</v>
      </c>
      <c r="I142" s="52">
        <v>0</v>
      </c>
      <c r="J142" s="52">
        <v>1</v>
      </c>
      <c r="K142" s="52">
        <v>0</v>
      </c>
      <c r="L142" s="52">
        <v>0</v>
      </c>
      <c r="M142" s="52">
        <v>0</v>
      </c>
      <c r="N142" s="52">
        <v>18.43</v>
      </c>
      <c r="O142" s="52">
        <v>1.62</v>
      </c>
      <c r="P142" s="52">
        <v>2.9767000000000001</v>
      </c>
      <c r="Q142" s="52">
        <v>0.92</v>
      </c>
      <c r="R142" s="52">
        <v>0</v>
      </c>
      <c r="S142" s="52">
        <v>0</v>
      </c>
      <c r="T142" s="52">
        <v>0</v>
      </c>
      <c r="U142" s="52">
        <v>12.9133</v>
      </c>
      <c r="V142" s="51">
        <v>18.43</v>
      </c>
      <c r="W142" s="51">
        <v>0.92</v>
      </c>
      <c r="X142" s="51">
        <v>17.509999999999998</v>
      </c>
      <c r="Y142" s="51">
        <v>17.509999999999998</v>
      </c>
    </row>
    <row r="143" spans="1:25" x14ac:dyDescent="0.25">
      <c r="A143" s="52" t="s">
        <v>306</v>
      </c>
      <c r="B143" s="52" t="s">
        <v>307</v>
      </c>
      <c r="C143" s="52" t="s">
        <v>308</v>
      </c>
      <c r="D143" s="52" t="s">
        <v>58</v>
      </c>
      <c r="E143" s="52">
        <v>15.5</v>
      </c>
      <c r="F143" s="52">
        <v>15.5</v>
      </c>
      <c r="G143" s="52">
        <v>2</v>
      </c>
      <c r="H143" s="52">
        <v>0</v>
      </c>
      <c r="I143" s="52">
        <v>0</v>
      </c>
      <c r="J143" s="52">
        <v>2</v>
      </c>
      <c r="K143" s="52">
        <v>0</v>
      </c>
      <c r="L143" s="52">
        <v>0</v>
      </c>
      <c r="M143" s="52">
        <v>5.42</v>
      </c>
      <c r="N143" s="52">
        <v>25.58</v>
      </c>
      <c r="O143" s="52">
        <v>2.73</v>
      </c>
      <c r="P143" s="52">
        <v>4.1310000000000002</v>
      </c>
      <c r="Q143" s="52">
        <v>1.28</v>
      </c>
      <c r="R143" s="52">
        <v>0</v>
      </c>
      <c r="S143" s="52">
        <v>0</v>
      </c>
      <c r="T143" s="52">
        <v>0</v>
      </c>
      <c r="U143" s="52">
        <v>17.439</v>
      </c>
      <c r="V143" s="51">
        <v>31</v>
      </c>
      <c r="W143" s="51">
        <v>6.7</v>
      </c>
      <c r="X143" s="51">
        <v>24.299999999999997</v>
      </c>
      <c r="Y143" s="51">
        <v>12.149999999999999</v>
      </c>
    </row>
    <row r="144" spans="1:25" x14ac:dyDescent="0.25">
      <c r="A144" s="52" t="s">
        <v>309</v>
      </c>
      <c r="B144" s="52" t="s">
        <v>310</v>
      </c>
      <c r="C144" s="52" t="s">
        <v>311</v>
      </c>
      <c r="D144" s="52" t="s">
        <v>58</v>
      </c>
      <c r="E144" s="52">
        <v>15.5</v>
      </c>
      <c r="F144" s="52">
        <v>15.5</v>
      </c>
      <c r="G144" s="52">
        <v>12</v>
      </c>
      <c r="H144" s="52">
        <v>0</v>
      </c>
      <c r="I144" s="52">
        <v>0</v>
      </c>
      <c r="J144" s="52">
        <v>12</v>
      </c>
      <c r="K144" s="52">
        <v>0</v>
      </c>
      <c r="L144" s="52">
        <v>0</v>
      </c>
      <c r="M144" s="52">
        <v>32.56</v>
      </c>
      <c r="N144" s="52">
        <v>153.44</v>
      </c>
      <c r="O144" s="52">
        <v>16.39</v>
      </c>
      <c r="P144" s="52">
        <v>24.780899999999999</v>
      </c>
      <c r="Q144" s="52">
        <v>7.67</v>
      </c>
      <c r="R144" s="52">
        <v>0</v>
      </c>
      <c r="S144" s="52">
        <v>0</v>
      </c>
      <c r="T144" s="52">
        <v>0</v>
      </c>
      <c r="U144" s="52">
        <v>104.59910000000001</v>
      </c>
      <c r="V144" s="51">
        <v>186</v>
      </c>
      <c r="W144" s="51">
        <v>40.230000000000004</v>
      </c>
      <c r="X144" s="51">
        <v>145.77000000000001</v>
      </c>
      <c r="Y144" s="51">
        <v>12.147500000000001</v>
      </c>
    </row>
    <row r="145" spans="1:25" x14ac:dyDescent="0.25">
      <c r="A145" s="52" t="s">
        <v>312</v>
      </c>
      <c r="B145" s="52" t="s">
        <v>313</v>
      </c>
      <c r="C145" s="52" t="s">
        <v>314</v>
      </c>
      <c r="D145" s="52" t="s">
        <v>58</v>
      </c>
      <c r="E145" s="52">
        <v>15.5</v>
      </c>
      <c r="F145" s="52">
        <v>15.5</v>
      </c>
      <c r="G145" s="52">
        <v>6</v>
      </c>
      <c r="H145" s="52">
        <v>1</v>
      </c>
      <c r="I145" s="52">
        <v>13.95</v>
      </c>
      <c r="J145" s="52">
        <v>5</v>
      </c>
      <c r="K145" s="52">
        <v>0</v>
      </c>
      <c r="L145" s="52">
        <v>1</v>
      </c>
      <c r="M145" s="52">
        <v>14.72</v>
      </c>
      <c r="N145" s="52">
        <v>62.78</v>
      </c>
      <c r="O145" s="52">
        <v>6.83</v>
      </c>
      <c r="P145" s="52">
        <v>10.1388</v>
      </c>
      <c r="Q145" s="52">
        <v>3.14</v>
      </c>
      <c r="R145" s="52">
        <v>0</v>
      </c>
      <c r="S145" s="52">
        <v>0.35</v>
      </c>
      <c r="T145" s="52">
        <v>0.35</v>
      </c>
      <c r="U145" s="52">
        <v>41.971200000000003</v>
      </c>
      <c r="V145" s="51">
        <v>77.5</v>
      </c>
      <c r="W145" s="51">
        <v>17.86</v>
      </c>
      <c r="X145" s="51">
        <v>59.64</v>
      </c>
      <c r="Y145" s="51">
        <v>11.928000000000001</v>
      </c>
    </row>
    <row r="146" spans="1:25" x14ac:dyDescent="0.25">
      <c r="A146" s="52" t="s">
        <v>277</v>
      </c>
      <c r="B146" s="52" t="s">
        <v>315</v>
      </c>
      <c r="C146" s="52" t="s">
        <v>316</v>
      </c>
      <c r="D146" s="52" t="s">
        <v>58</v>
      </c>
      <c r="E146" s="52">
        <v>15.5</v>
      </c>
      <c r="F146" s="52">
        <v>11.02</v>
      </c>
      <c r="G146" s="52">
        <v>0</v>
      </c>
      <c r="H146" s="52">
        <v>44</v>
      </c>
      <c r="I146" s="52">
        <v>484.88</v>
      </c>
      <c r="J146" s="52">
        <v>-44</v>
      </c>
      <c r="K146" s="52">
        <v>0</v>
      </c>
      <c r="L146" s="52">
        <v>44</v>
      </c>
      <c r="M146" s="52">
        <v>0</v>
      </c>
      <c r="N146" s="52">
        <v>-484.88</v>
      </c>
      <c r="O146" s="52">
        <v>0</v>
      </c>
      <c r="P146" s="52">
        <v>-78.308800000000005</v>
      </c>
      <c r="Q146" s="52">
        <v>-24.24</v>
      </c>
      <c r="R146" s="52">
        <v>0</v>
      </c>
      <c r="S146" s="52">
        <v>15.4</v>
      </c>
      <c r="T146" s="52">
        <v>15.4</v>
      </c>
      <c r="U146" s="52">
        <v>-413.13119999999998</v>
      </c>
      <c r="V146" s="51">
        <v>-484.88</v>
      </c>
      <c r="W146" s="51">
        <v>-24.24</v>
      </c>
      <c r="X146" s="51">
        <v>-460.64</v>
      </c>
      <c r="Y146" s="51">
        <v>10.469090909090909</v>
      </c>
    </row>
    <row r="147" spans="1:25" x14ac:dyDescent="0.25">
      <c r="A147" s="52" t="s">
        <v>277</v>
      </c>
      <c r="B147" s="52" t="s">
        <v>315</v>
      </c>
      <c r="C147" s="52" t="s">
        <v>316</v>
      </c>
      <c r="D147" s="52" t="s">
        <v>58</v>
      </c>
      <c r="E147" s="52">
        <v>15.5</v>
      </c>
      <c r="F147" s="52">
        <v>15.5</v>
      </c>
      <c r="G147" s="52">
        <v>8</v>
      </c>
      <c r="H147" s="52">
        <v>0</v>
      </c>
      <c r="I147" s="52">
        <v>0</v>
      </c>
      <c r="J147" s="52">
        <v>8</v>
      </c>
      <c r="K147" s="52">
        <v>0</v>
      </c>
      <c r="L147" s="52">
        <v>0</v>
      </c>
      <c r="M147" s="52">
        <v>18.97</v>
      </c>
      <c r="N147" s="52">
        <v>105.03</v>
      </c>
      <c r="O147" s="52">
        <v>0</v>
      </c>
      <c r="P147" s="52">
        <v>16.962599999999998</v>
      </c>
      <c r="Q147" s="52">
        <v>5.25</v>
      </c>
      <c r="R147" s="52">
        <v>0</v>
      </c>
      <c r="S147" s="52">
        <v>0</v>
      </c>
      <c r="T147" s="52">
        <v>0</v>
      </c>
      <c r="U147" s="52">
        <v>82.817400000000006</v>
      </c>
      <c r="V147" s="51">
        <v>124</v>
      </c>
      <c r="W147" s="51">
        <v>24.22</v>
      </c>
      <c r="X147" s="51">
        <v>99.78</v>
      </c>
      <c r="Y147" s="51">
        <v>12.4725</v>
      </c>
    </row>
    <row r="148" spans="1:25" x14ac:dyDescent="0.25">
      <c r="A148" s="52" t="s">
        <v>282</v>
      </c>
      <c r="B148" s="52" t="s">
        <v>317</v>
      </c>
      <c r="C148" s="52" t="s">
        <v>318</v>
      </c>
      <c r="D148" s="52" t="s">
        <v>58</v>
      </c>
      <c r="E148" s="52">
        <v>15.5</v>
      </c>
      <c r="F148" s="52">
        <v>12.81</v>
      </c>
      <c r="G148" s="52">
        <v>0</v>
      </c>
      <c r="H148" s="52">
        <v>12</v>
      </c>
      <c r="I148" s="52">
        <v>153.72</v>
      </c>
      <c r="J148" s="52">
        <v>-12</v>
      </c>
      <c r="K148" s="52">
        <v>0</v>
      </c>
      <c r="L148" s="52">
        <v>15</v>
      </c>
      <c r="M148" s="52">
        <v>0</v>
      </c>
      <c r="N148" s="52">
        <v>-153.72</v>
      </c>
      <c r="O148" s="52">
        <v>0</v>
      </c>
      <c r="P148" s="52">
        <v>-24.825099999999999</v>
      </c>
      <c r="Q148" s="52">
        <v>-7.69</v>
      </c>
      <c r="R148" s="52">
        <v>0</v>
      </c>
      <c r="S148" s="52">
        <v>5.25</v>
      </c>
      <c r="T148" s="52">
        <v>4.2</v>
      </c>
      <c r="U148" s="52">
        <v>-130.6549</v>
      </c>
      <c r="V148" s="51">
        <v>-153.72</v>
      </c>
      <c r="W148" s="51">
        <v>-7.69</v>
      </c>
      <c r="X148" s="51">
        <v>-146.03</v>
      </c>
      <c r="Y148" s="51">
        <v>12.169166666666667</v>
      </c>
    </row>
    <row r="149" spans="1:25" x14ac:dyDescent="0.25">
      <c r="A149" s="52" t="s">
        <v>282</v>
      </c>
      <c r="B149" s="52" t="s">
        <v>317</v>
      </c>
      <c r="C149" s="52" t="s">
        <v>318</v>
      </c>
      <c r="D149" s="52" t="s">
        <v>58</v>
      </c>
      <c r="E149" s="52">
        <v>15.5</v>
      </c>
      <c r="F149" s="52">
        <v>13.1</v>
      </c>
      <c r="G149" s="52">
        <v>0</v>
      </c>
      <c r="H149" s="52">
        <v>2</v>
      </c>
      <c r="I149" s="52">
        <v>26.2</v>
      </c>
      <c r="J149" s="52">
        <v>-2</v>
      </c>
      <c r="K149" s="52">
        <v>0</v>
      </c>
      <c r="L149" s="52">
        <v>0</v>
      </c>
      <c r="M149" s="52">
        <v>0</v>
      </c>
      <c r="N149" s="52">
        <v>-26.2</v>
      </c>
      <c r="O149" s="52">
        <v>0</v>
      </c>
      <c r="P149" s="52">
        <v>-4.2313000000000001</v>
      </c>
      <c r="Q149" s="52">
        <v>-1.31</v>
      </c>
      <c r="R149" s="52">
        <v>0</v>
      </c>
      <c r="S149" s="52">
        <v>0</v>
      </c>
      <c r="T149" s="52">
        <v>0.7</v>
      </c>
      <c r="U149" s="52">
        <v>-21.358699999999999</v>
      </c>
      <c r="V149" s="51">
        <v>-26.2</v>
      </c>
      <c r="W149" s="51">
        <v>-1.31</v>
      </c>
      <c r="X149" s="51">
        <v>-24.89</v>
      </c>
      <c r="Y149" s="51">
        <v>12.445</v>
      </c>
    </row>
    <row r="150" spans="1:25" x14ac:dyDescent="0.25">
      <c r="A150" s="52" t="s">
        <v>282</v>
      </c>
      <c r="B150" s="52" t="s">
        <v>317</v>
      </c>
      <c r="C150" s="52" t="s">
        <v>318</v>
      </c>
      <c r="D150" s="52" t="s">
        <v>58</v>
      </c>
      <c r="E150" s="52">
        <v>15.5</v>
      </c>
      <c r="F150" s="52">
        <v>15.5</v>
      </c>
      <c r="G150" s="52">
        <v>95</v>
      </c>
      <c r="H150" s="52">
        <v>1</v>
      </c>
      <c r="I150" s="52">
        <v>12.79</v>
      </c>
      <c r="J150" s="52">
        <v>94</v>
      </c>
      <c r="K150" s="52">
        <v>0</v>
      </c>
      <c r="L150" s="52">
        <v>0</v>
      </c>
      <c r="M150" s="52">
        <v>253.4</v>
      </c>
      <c r="N150" s="52">
        <v>1203.5999999999999</v>
      </c>
      <c r="O150" s="52">
        <v>112.5</v>
      </c>
      <c r="P150" s="52">
        <v>194.38140000000001</v>
      </c>
      <c r="Q150" s="52">
        <v>60.18</v>
      </c>
      <c r="R150" s="52">
        <v>0</v>
      </c>
      <c r="S150" s="52">
        <v>0</v>
      </c>
      <c r="T150" s="52">
        <v>0.35</v>
      </c>
      <c r="U150" s="52">
        <v>836.18859999999995</v>
      </c>
      <c r="V150" s="51">
        <v>1457</v>
      </c>
      <c r="W150" s="51">
        <v>313.58</v>
      </c>
      <c r="X150" s="51">
        <v>1143.4199999999998</v>
      </c>
      <c r="Y150" s="51">
        <v>12.164042553191488</v>
      </c>
    </row>
    <row r="151" spans="1:25" x14ac:dyDescent="0.25">
      <c r="A151" s="52" t="s">
        <v>295</v>
      </c>
      <c r="B151" s="52" t="s">
        <v>319</v>
      </c>
      <c r="C151" s="52" t="s">
        <v>320</v>
      </c>
      <c r="D151" s="52" t="s">
        <v>58</v>
      </c>
      <c r="E151" s="52">
        <v>7.25</v>
      </c>
      <c r="F151" s="52">
        <v>6.02</v>
      </c>
      <c r="G151" s="52">
        <v>0</v>
      </c>
      <c r="H151" s="52">
        <v>103</v>
      </c>
      <c r="I151" s="52">
        <v>620.05999999999995</v>
      </c>
      <c r="J151" s="52">
        <v>-103</v>
      </c>
      <c r="K151" s="52">
        <v>0</v>
      </c>
      <c r="L151" s="52">
        <v>105</v>
      </c>
      <c r="M151" s="52">
        <v>0</v>
      </c>
      <c r="N151" s="52">
        <v>-620.05999999999995</v>
      </c>
      <c r="O151" s="52">
        <v>0</v>
      </c>
      <c r="P151" s="52">
        <v>-100.14019999999999</v>
      </c>
      <c r="Q151" s="52">
        <v>-31</v>
      </c>
      <c r="R151" s="52">
        <v>0</v>
      </c>
      <c r="S151" s="52">
        <v>36.75</v>
      </c>
      <c r="T151" s="52">
        <v>36.049999999999997</v>
      </c>
      <c r="U151" s="52">
        <v>-561.71979999999996</v>
      </c>
      <c r="V151" s="51">
        <v>-620.05999999999995</v>
      </c>
      <c r="W151" s="51">
        <v>-31</v>
      </c>
      <c r="X151" s="51">
        <v>-589.05999999999995</v>
      </c>
      <c r="Y151" s="51">
        <v>5.7190291262135915</v>
      </c>
    </row>
    <row r="152" spans="1:25" x14ac:dyDescent="0.25">
      <c r="A152" s="52" t="s">
        <v>295</v>
      </c>
      <c r="B152" s="52" t="s">
        <v>319</v>
      </c>
      <c r="C152" s="52" t="s">
        <v>320</v>
      </c>
      <c r="D152" s="52" t="s">
        <v>58</v>
      </c>
      <c r="E152" s="52">
        <v>7.25</v>
      </c>
      <c r="F152" s="52">
        <v>6.16</v>
      </c>
      <c r="G152" s="52">
        <v>0</v>
      </c>
      <c r="H152" s="52">
        <v>1</v>
      </c>
      <c r="I152" s="52">
        <v>6.16</v>
      </c>
      <c r="J152" s="52">
        <v>-1</v>
      </c>
      <c r="K152" s="52">
        <v>0</v>
      </c>
      <c r="L152" s="52">
        <v>0</v>
      </c>
      <c r="M152" s="52">
        <v>0</v>
      </c>
      <c r="N152" s="52">
        <v>-6.16</v>
      </c>
      <c r="O152" s="52">
        <v>0</v>
      </c>
      <c r="P152" s="52">
        <v>-0.99450000000000005</v>
      </c>
      <c r="Q152" s="52">
        <v>-0.31</v>
      </c>
      <c r="R152" s="52">
        <v>0</v>
      </c>
      <c r="S152" s="52">
        <v>0</v>
      </c>
      <c r="T152" s="52">
        <v>0.35</v>
      </c>
      <c r="U152" s="52">
        <v>-5.2054999999999998</v>
      </c>
      <c r="V152" s="51">
        <v>-6.16</v>
      </c>
      <c r="W152" s="51">
        <v>-0.31</v>
      </c>
      <c r="X152" s="51">
        <v>-5.8500000000000005</v>
      </c>
      <c r="Y152" s="51">
        <v>5.8500000000000005</v>
      </c>
    </row>
    <row r="153" spans="1:25" x14ac:dyDescent="0.25">
      <c r="A153" s="52" t="s">
        <v>295</v>
      </c>
      <c r="B153" s="52" t="s">
        <v>319</v>
      </c>
      <c r="C153" s="52" t="s">
        <v>320</v>
      </c>
      <c r="D153" s="52" t="s">
        <v>58</v>
      </c>
      <c r="E153" s="52">
        <v>7.25</v>
      </c>
      <c r="F153" s="52">
        <v>7.25</v>
      </c>
      <c r="G153" s="52">
        <v>7</v>
      </c>
      <c r="H153" s="52">
        <v>0</v>
      </c>
      <c r="I153" s="52">
        <v>0</v>
      </c>
      <c r="J153" s="52">
        <v>7</v>
      </c>
      <c r="K153" s="52">
        <v>0</v>
      </c>
      <c r="L153" s="52">
        <v>0</v>
      </c>
      <c r="M153" s="52">
        <v>8.85</v>
      </c>
      <c r="N153" s="52">
        <v>41.9</v>
      </c>
      <c r="O153" s="52">
        <v>0</v>
      </c>
      <c r="P153" s="52">
        <v>6.766</v>
      </c>
      <c r="Q153" s="52">
        <v>2.1</v>
      </c>
      <c r="R153" s="52">
        <v>0</v>
      </c>
      <c r="S153" s="52">
        <v>0</v>
      </c>
      <c r="T153" s="52">
        <v>0</v>
      </c>
      <c r="U153" s="52">
        <v>33.033999999999999</v>
      </c>
      <c r="V153" s="51">
        <v>50.75</v>
      </c>
      <c r="W153" s="51">
        <v>10.95</v>
      </c>
      <c r="X153" s="51">
        <v>39.799999999999997</v>
      </c>
      <c r="Y153" s="51">
        <v>5.6857142857142851</v>
      </c>
    </row>
    <row r="154" spans="1:25" x14ac:dyDescent="0.25">
      <c r="A154" s="52" t="s">
        <v>321</v>
      </c>
      <c r="B154" s="52" t="s">
        <v>322</v>
      </c>
      <c r="C154" s="52" t="s">
        <v>323</v>
      </c>
      <c r="D154" s="52" t="s">
        <v>324</v>
      </c>
      <c r="E154" s="52">
        <v>9.15</v>
      </c>
      <c r="F154" s="52">
        <v>9.15</v>
      </c>
      <c r="G154" s="52">
        <v>2</v>
      </c>
      <c r="H154" s="52">
        <v>0</v>
      </c>
      <c r="I154" s="52">
        <v>0</v>
      </c>
      <c r="J154" s="52">
        <v>2</v>
      </c>
      <c r="K154" s="52">
        <v>0</v>
      </c>
      <c r="L154" s="52">
        <v>0</v>
      </c>
      <c r="M154" s="52">
        <v>3.2</v>
      </c>
      <c r="N154" s="52">
        <v>15.1</v>
      </c>
      <c r="O154" s="52">
        <v>1.63</v>
      </c>
      <c r="P154" s="52">
        <v>2.4378000000000002</v>
      </c>
      <c r="Q154" s="52">
        <v>0.76</v>
      </c>
      <c r="R154" s="52">
        <v>0</v>
      </c>
      <c r="S154" s="52">
        <v>0</v>
      </c>
      <c r="T154" s="52">
        <v>0</v>
      </c>
      <c r="U154" s="52">
        <v>10.2722</v>
      </c>
      <c r="V154" s="51">
        <v>18.3</v>
      </c>
      <c r="W154" s="51">
        <v>3.96</v>
      </c>
      <c r="X154" s="51">
        <v>14.340000000000002</v>
      </c>
      <c r="Y154" s="51">
        <v>7.1700000000000008</v>
      </c>
    </row>
    <row r="155" spans="1:25" x14ac:dyDescent="0.25">
      <c r="A155" s="52" t="s">
        <v>325</v>
      </c>
      <c r="B155" s="52" t="s">
        <v>326</v>
      </c>
      <c r="C155" s="52" t="s">
        <v>327</v>
      </c>
      <c r="D155" s="52" t="s">
        <v>58</v>
      </c>
      <c r="E155" s="52">
        <v>15.5</v>
      </c>
      <c r="F155" s="52">
        <v>15.5</v>
      </c>
      <c r="G155" s="52">
        <v>76</v>
      </c>
      <c r="H155" s="52">
        <v>0</v>
      </c>
      <c r="I155" s="52">
        <v>0</v>
      </c>
      <c r="J155" s="52">
        <v>76</v>
      </c>
      <c r="K155" s="52">
        <v>0</v>
      </c>
      <c r="L155" s="52">
        <v>0</v>
      </c>
      <c r="M155" s="52">
        <v>206.06</v>
      </c>
      <c r="N155" s="52">
        <v>971.94</v>
      </c>
      <c r="O155" s="52">
        <v>103.81</v>
      </c>
      <c r="P155" s="52">
        <v>156.96780000000001</v>
      </c>
      <c r="Q155" s="52">
        <v>48.6</v>
      </c>
      <c r="R155" s="52">
        <v>0</v>
      </c>
      <c r="S155" s="52">
        <v>0</v>
      </c>
      <c r="T155" s="52">
        <v>0</v>
      </c>
      <c r="U155" s="52">
        <v>662.56219999999996</v>
      </c>
      <c r="V155" s="51">
        <v>1178</v>
      </c>
      <c r="W155" s="51">
        <v>254.66</v>
      </c>
      <c r="X155" s="51">
        <v>923.34</v>
      </c>
      <c r="Y155" s="51">
        <v>12.149210526315789</v>
      </c>
    </row>
    <row r="156" spans="1:25" x14ac:dyDescent="0.25">
      <c r="A156" s="52" t="s">
        <v>328</v>
      </c>
      <c r="B156" s="52" t="s">
        <v>329</v>
      </c>
      <c r="C156" s="52" t="s">
        <v>330</v>
      </c>
      <c r="D156" s="52" t="s">
        <v>58</v>
      </c>
      <c r="E156" s="52">
        <v>15.5</v>
      </c>
      <c r="F156" s="52">
        <v>10.23</v>
      </c>
      <c r="G156" s="52">
        <v>0</v>
      </c>
      <c r="H156" s="52">
        <v>76</v>
      </c>
      <c r="I156" s="52">
        <v>777.48</v>
      </c>
      <c r="J156" s="52">
        <v>-76</v>
      </c>
      <c r="K156" s="52">
        <v>0</v>
      </c>
      <c r="L156" s="52">
        <v>79</v>
      </c>
      <c r="M156" s="52">
        <v>0</v>
      </c>
      <c r="N156" s="52">
        <v>-777.48</v>
      </c>
      <c r="O156" s="52">
        <v>0</v>
      </c>
      <c r="P156" s="52">
        <v>-125.5637</v>
      </c>
      <c r="Q156" s="52">
        <v>-38.869999999999997</v>
      </c>
      <c r="R156" s="52">
        <v>0</v>
      </c>
      <c r="S156" s="52">
        <v>27.65</v>
      </c>
      <c r="T156" s="52">
        <v>26.6</v>
      </c>
      <c r="U156" s="52">
        <v>-667.29629999999997</v>
      </c>
      <c r="V156" s="51">
        <v>-777.48</v>
      </c>
      <c r="W156" s="51">
        <v>-38.869999999999997</v>
      </c>
      <c r="X156" s="51">
        <v>-738.61</v>
      </c>
      <c r="Y156" s="51">
        <v>9.7185526315789481</v>
      </c>
    </row>
    <row r="157" spans="1:25" x14ac:dyDescent="0.25">
      <c r="A157" s="52" t="s">
        <v>328</v>
      </c>
      <c r="B157" s="52" t="s">
        <v>329</v>
      </c>
      <c r="C157" s="52" t="s">
        <v>330</v>
      </c>
      <c r="D157" s="52" t="s">
        <v>58</v>
      </c>
      <c r="E157" s="52">
        <v>15.5</v>
      </c>
      <c r="F157" s="52">
        <v>13.18</v>
      </c>
      <c r="G157" s="52">
        <v>0</v>
      </c>
      <c r="H157" s="52">
        <v>3</v>
      </c>
      <c r="I157" s="52">
        <v>39.54</v>
      </c>
      <c r="J157" s="52">
        <v>-3</v>
      </c>
      <c r="K157" s="52">
        <v>0</v>
      </c>
      <c r="L157" s="52">
        <v>0</v>
      </c>
      <c r="M157" s="52">
        <v>0</v>
      </c>
      <c r="N157" s="52">
        <v>-39.54</v>
      </c>
      <c r="O157" s="52">
        <v>0</v>
      </c>
      <c r="P157" s="52">
        <v>-6.3852000000000002</v>
      </c>
      <c r="Q157" s="52">
        <v>-1.98</v>
      </c>
      <c r="R157" s="52">
        <v>0</v>
      </c>
      <c r="S157" s="52">
        <v>0</v>
      </c>
      <c r="T157" s="52">
        <v>1.05</v>
      </c>
      <c r="U157" s="52">
        <v>-32.224800000000002</v>
      </c>
      <c r="V157" s="51">
        <v>-39.54</v>
      </c>
      <c r="W157" s="51">
        <v>-1.98</v>
      </c>
      <c r="X157" s="51">
        <v>-37.56</v>
      </c>
      <c r="Y157" s="51">
        <v>12.520000000000001</v>
      </c>
    </row>
    <row r="158" spans="1:25" x14ac:dyDescent="0.25">
      <c r="A158" s="52" t="s">
        <v>328</v>
      </c>
      <c r="B158" s="52" t="s">
        <v>329</v>
      </c>
      <c r="C158" s="52" t="s">
        <v>330</v>
      </c>
      <c r="D158" s="52" t="s">
        <v>58</v>
      </c>
      <c r="E158" s="52">
        <v>15.5</v>
      </c>
      <c r="F158" s="52">
        <v>15.5</v>
      </c>
      <c r="G158" s="52">
        <v>25</v>
      </c>
      <c r="H158" s="52">
        <v>0</v>
      </c>
      <c r="I158" s="52">
        <v>0</v>
      </c>
      <c r="J158" s="52">
        <v>25</v>
      </c>
      <c r="K158" s="52">
        <v>0</v>
      </c>
      <c r="L158" s="52">
        <v>0</v>
      </c>
      <c r="M158" s="52">
        <v>95.94</v>
      </c>
      <c r="N158" s="52">
        <v>291.56</v>
      </c>
      <c r="O158" s="52">
        <v>0</v>
      </c>
      <c r="P158" s="52">
        <v>47.086599999999997</v>
      </c>
      <c r="Q158" s="52">
        <v>14.58</v>
      </c>
      <c r="R158" s="52">
        <v>0</v>
      </c>
      <c r="S158" s="52">
        <v>0</v>
      </c>
      <c r="T158" s="52">
        <v>0</v>
      </c>
      <c r="U158" s="52">
        <v>229.89340000000001</v>
      </c>
      <c r="V158" s="51">
        <v>387.5</v>
      </c>
      <c r="W158" s="51">
        <v>110.52</v>
      </c>
      <c r="X158" s="51">
        <v>276.98</v>
      </c>
      <c r="Y158" s="51">
        <v>11.0792</v>
      </c>
    </row>
    <row r="159" spans="1:25" x14ac:dyDescent="0.25">
      <c r="A159" s="52" t="s">
        <v>331</v>
      </c>
      <c r="B159" s="52" t="s">
        <v>332</v>
      </c>
      <c r="C159" s="52" t="s">
        <v>333</v>
      </c>
      <c r="D159" s="52" t="s">
        <v>334</v>
      </c>
      <c r="E159" s="52">
        <v>7</v>
      </c>
      <c r="F159" s="52">
        <v>5.78</v>
      </c>
      <c r="G159" s="52">
        <v>0</v>
      </c>
      <c r="H159" s="52">
        <v>1</v>
      </c>
      <c r="I159" s="52">
        <v>5.78</v>
      </c>
      <c r="J159" s="52">
        <v>-1</v>
      </c>
      <c r="K159" s="52">
        <v>0</v>
      </c>
      <c r="L159" s="52">
        <v>1</v>
      </c>
      <c r="M159" s="52">
        <v>0</v>
      </c>
      <c r="N159" s="52">
        <v>-5.78</v>
      </c>
      <c r="O159" s="52">
        <v>0</v>
      </c>
      <c r="P159" s="52">
        <v>-0.93330000000000002</v>
      </c>
      <c r="Q159" s="52">
        <v>-0.28999999999999998</v>
      </c>
      <c r="R159" s="52">
        <v>0</v>
      </c>
      <c r="S159" s="52">
        <v>0.35</v>
      </c>
      <c r="T159" s="52">
        <v>0.35</v>
      </c>
      <c r="U159" s="52">
        <v>-5.2567000000000004</v>
      </c>
      <c r="V159" s="51">
        <v>-5.78</v>
      </c>
      <c r="W159" s="51">
        <v>-0.28999999999999998</v>
      </c>
      <c r="X159" s="51">
        <v>-5.49</v>
      </c>
      <c r="Y159" s="51">
        <v>5.49</v>
      </c>
    </row>
    <row r="160" spans="1:25" x14ac:dyDescent="0.25">
      <c r="A160" s="52" t="s">
        <v>335</v>
      </c>
      <c r="B160" s="52" t="s">
        <v>336</v>
      </c>
      <c r="C160" s="52" t="s">
        <v>337</v>
      </c>
      <c r="D160" s="52" t="s">
        <v>58</v>
      </c>
      <c r="E160" s="52">
        <v>15.5</v>
      </c>
      <c r="F160" s="52">
        <v>12.01</v>
      </c>
      <c r="G160" s="52">
        <v>0</v>
      </c>
      <c r="H160" s="52">
        <v>1</v>
      </c>
      <c r="I160" s="52">
        <v>12.01</v>
      </c>
      <c r="J160" s="52">
        <v>-1</v>
      </c>
      <c r="K160" s="52">
        <v>0</v>
      </c>
      <c r="L160" s="52">
        <v>5</v>
      </c>
      <c r="M160" s="52">
        <v>0</v>
      </c>
      <c r="N160" s="52">
        <v>-12.01</v>
      </c>
      <c r="O160" s="52">
        <v>0</v>
      </c>
      <c r="P160" s="52">
        <v>-1.9397</v>
      </c>
      <c r="Q160" s="52">
        <v>-0.6</v>
      </c>
      <c r="R160" s="52">
        <v>0</v>
      </c>
      <c r="S160" s="52">
        <v>1.75</v>
      </c>
      <c r="T160" s="52">
        <v>0.35</v>
      </c>
      <c r="U160" s="52">
        <v>-11.5703</v>
      </c>
      <c r="V160" s="51">
        <v>-12.01</v>
      </c>
      <c r="W160" s="51">
        <v>-0.6</v>
      </c>
      <c r="X160" s="51">
        <v>-11.41</v>
      </c>
      <c r="Y160" s="51">
        <v>11.41</v>
      </c>
    </row>
    <row r="161" spans="1:25" x14ac:dyDescent="0.25">
      <c r="A161" s="52" t="s">
        <v>335</v>
      </c>
      <c r="B161" s="52" t="s">
        <v>336</v>
      </c>
      <c r="C161" s="52" t="s">
        <v>337</v>
      </c>
      <c r="D161" s="52" t="s">
        <v>58</v>
      </c>
      <c r="E161" s="52">
        <v>15.5</v>
      </c>
      <c r="F161" s="52">
        <v>12.4</v>
      </c>
      <c r="G161" s="52">
        <v>0</v>
      </c>
      <c r="H161" s="52">
        <v>1</v>
      </c>
      <c r="I161" s="52">
        <v>12.4</v>
      </c>
      <c r="J161" s="52">
        <v>-1</v>
      </c>
      <c r="K161" s="52">
        <v>0</v>
      </c>
      <c r="L161" s="52">
        <v>0</v>
      </c>
      <c r="M161" s="52">
        <v>0</v>
      </c>
      <c r="N161" s="52">
        <v>-12.4</v>
      </c>
      <c r="O161" s="52">
        <v>0</v>
      </c>
      <c r="P161" s="52">
        <v>-2.0026000000000002</v>
      </c>
      <c r="Q161" s="52">
        <v>-0.62</v>
      </c>
      <c r="R161" s="52">
        <v>0</v>
      </c>
      <c r="S161" s="52">
        <v>0</v>
      </c>
      <c r="T161" s="52">
        <v>0.35</v>
      </c>
      <c r="U161" s="52">
        <v>-10.1274</v>
      </c>
      <c r="V161" s="51">
        <v>-12.4</v>
      </c>
      <c r="W161" s="51">
        <v>-0.62</v>
      </c>
      <c r="X161" s="51">
        <v>-11.780000000000001</v>
      </c>
      <c r="Y161" s="51">
        <v>11.780000000000001</v>
      </c>
    </row>
    <row r="162" spans="1:25" x14ac:dyDescent="0.25">
      <c r="A162" s="52" t="s">
        <v>335</v>
      </c>
      <c r="B162" s="52" t="s">
        <v>336</v>
      </c>
      <c r="C162" s="52" t="s">
        <v>337</v>
      </c>
      <c r="D162" s="52" t="s">
        <v>58</v>
      </c>
      <c r="E162" s="52">
        <v>15.5</v>
      </c>
      <c r="F162" s="52">
        <v>13.18</v>
      </c>
      <c r="G162" s="52">
        <v>0</v>
      </c>
      <c r="H162" s="52">
        <v>3</v>
      </c>
      <c r="I162" s="52">
        <v>39.54</v>
      </c>
      <c r="J162" s="52">
        <v>-3</v>
      </c>
      <c r="K162" s="52">
        <v>0</v>
      </c>
      <c r="L162" s="52">
        <v>0</v>
      </c>
      <c r="M162" s="52">
        <v>0</v>
      </c>
      <c r="N162" s="52">
        <v>-39.54</v>
      </c>
      <c r="O162" s="52">
        <v>0</v>
      </c>
      <c r="P162" s="52">
        <v>-6.3852000000000002</v>
      </c>
      <c r="Q162" s="52">
        <v>-1.98</v>
      </c>
      <c r="R162" s="52">
        <v>0</v>
      </c>
      <c r="S162" s="52">
        <v>0</v>
      </c>
      <c r="T162" s="52">
        <v>1.05</v>
      </c>
      <c r="U162" s="52">
        <v>-32.224800000000002</v>
      </c>
      <c r="V162" s="51">
        <v>-39.54</v>
      </c>
      <c r="W162" s="51">
        <v>-1.98</v>
      </c>
      <c r="X162" s="51">
        <v>-37.56</v>
      </c>
      <c r="Y162" s="51">
        <v>12.520000000000001</v>
      </c>
    </row>
    <row r="163" spans="1:25" x14ac:dyDescent="0.25">
      <c r="A163" s="52" t="s">
        <v>335</v>
      </c>
      <c r="B163" s="52" t="s">
        <v>336</v>
      </c>
      <c r="C163" s="52" t="s">
        <v>337</v>
      </c>
      <c r="D163" s="52" t="s">
        <v>58</v>
      </c>
      <c r="E163" s="52">
        <v>15.5</v>
      </c>
      <c r="F163" s="52">
        <v>15.5</v>
      </c>
      <c r="G163" s="52">
        <v>2</v>
      </c>
      <c r="H163" s="52">
        <v>0</v>
      </c>
      <c r="I163" s="52">
        <v>0</v>
      </c>
      <c r="J163" s="52">
        <v>2</v>
      </c>
      <c r="K163" s="52">
        <v>0</v>
      </c>
      <c r="L163" s="52">
        <v>0</v>
      </c>
      <c r="M163" s="52">
        <v>6.98</v>
      </c>
      <c r="N163" s="52">
        <v>24.02</v>
      </c>
      <c r="O163" s="52">
        <v>0</v>
      </c>
      <c r="P163" s="52">
        <v>3.8794</v>
      </c>
      <c r="Q163" s="52">
        <v>1.2</v>
      </c>
      <c r="R163" s="52">
        <v>0</v>
      </c>
      <c r="S163" s="52">
        <v>0</v>
      </c>
      <c r="T163" s="52">
        <v>0</v>
      </c>
      <c r="U163" s="52">
        <v>18.9406</v>
      </c>
      <c r="V163" s="51">
        <v>31</v>
      </c>
      <c r="W163" s="51">
        <v>8.18</v>
      </c>
      <c r="X163" s="51">
        <v>22.82</v>
      </c>
      <c r="Y163" s="51">
        <v>11.41</v>
      </c>
    </row>
    <row r="164" spans="1:25" x14ac:dyDescent="0.25">
      <c r="A164" s="52" t="s">
        <v>338</v>
      </c>
      <c r="B164" s="52" t="s">
        <v>339</v>
      </c>
      <c r="C164" s="52" t="s">
        <v>340</v>
      </c>
      <c r="D164" s="52" t="s">
        <v>58</v>
      </c>
      <c r="E164" s="52">
        <v>14.45</v>
      </c>
      <c r="F164" s="52">
        <v>14.55</v>
      </c>
      <c r="G164" s="52">
        <v>12</v>
      </c>
      <c r="H164" s="52">
        <v>0</v>
      </c>
      <c r="I164" s="52">
        <v>0</v>
      </c>
      <c r="J164" s="52">
        <v>12</v>
      </c>
      <c r="K164" s="52">
        <v>1</v>
      </c>
      <c r="L164" s="52">
        <v>0</v>
      </c>
      <c r="M164" s="52">
        <v>31.66</v>
      </c>
      <c r="N164" s="52">
        <v>142.94</v>
      </c>
      <c r="O164" s="52">
        <v>15.4</v>
      </c>
      <c r="P164" s="52">
        <v>23.084299999999999</v>
      </c>
      <c r="Q164" s="52">
        <v>7.15</v>
      </c>
      <c r="R164" s="52">
        <v>0.35</v>
      </c>
      <c r="S164" s="52">
        <v>0</v>
      </c>
      <c r="T164" s="52">
        <v>0</v>
      </c>
      <c r="U164" s="52">
        <v>96.955699999999993</v>
      </c>
      <c r="V164" s="51">
        <v>174.60000000000002</v>
      </c>
      <c r="W164" s="51">
        <v>38.81</v>
      </c>
      <c r="X164" s="51">
        <v>135.79000000000002</v>
      </c>
      <c r="Y164" s="51">
        <v>11.315833333333336</v>
      </c>
    </row>
    <row r="165" spans="1:25" x14ac:dyDescent="0.25">
      <c r="A165" s="52" t="s">
        <v>338</v>
      </c>
      <c r="B165" s="52" t="s">
        <v>341</v>
      </c>
      <c r="C165" s="52" t="s">
        <v>342</v>
      </c>
      <c r="D165" s="52" t="s">
        <v>158</v>
      </c>
      <c r="E165" s="52">
        <v>14.55</v>
      </c>
      <c r="F165" s="52">
        <v>14.55</v>
      </c>
      <c r="G165" s="52">
        <v>164</v>
      </c>
      <c r="H165" s="52">
        <v>3</v>
      </c>
      <c r="I165" s="52">
        <v>37.1</v>
      </c>
      <c r="J165" s="52">
        <v>161</v>
      </c>
      <c r="K165" s="52">
        <v>1</v>
      </c>
      <c r="L165" s="52">
        <v>3</v>
      </c>
      <c r="M165" s="52">
        <v>477.92</v>
      </c>
      <c r="N165" s="52">
        <v>1864.63</v>
      </c>
      <c r="O165" s="52">
        <v>179.24</v>
      </c>
      <c r="P165" s="52">
        <v>301.13799999999998</v>
      </c>
      <c r="Q165" s="52">
        <v>93.23</v>
      </c>
      <c r="R165" s="52">
        <v>0.35</v>
      </c>
      <c r="S165" s="52">
        <v>1.05</v>
      </c>
      <c r="T165" s="52">
        <v>1.05</v>
      </c>
      <c r="U165" s="52">
        <v>1288.5719999999999</v>
      </c>
      <c r="V165" s="51">
        <v>2342.5500000000002</v>
      </c>
      <c r="W165" s="51">
        <v>571.15</v>
      </c>
      <c r="X165" s="51">
        <v>1771.4</v>
      </c>
      <c r="Y165" s="51">
        <v>11.002484472049691</v>
      </c>
    </row>
    <row r="166" spans="1:25" x14ac:dyDescent="0.25">
      <c r="A166" s="52" t="s">
        <v>309</v>
      </c>
      <c r="B166" s="52" t="s">
        <v>343</v>
      </c>
      <c r="C166" s="52" t="s">
        <v>344</v>
      </c>
      <c r="D166" s="52" t="s">
        <v>58</v>
      </c>
      <c r="E166" s="52">
        <v>15.5</v>
      </c>
      <c r="F166" s="52">
        <v>15.5</v>
      </c>
      <c r="G166" s="52">
        <v>200</v>
      </c>
      <c r="H166" s="52">
        <v>0</v>
      </c>
      <c r="I166" s="52">
        <v>0</v>
      </c>
      <c r="J166" s="52">
        <v>200</v>
      </c>
      <c r="K166" s="52">
        <v>6</v>
      </c>
      <c r="L166" s="52">
        <v>0</v>
      </c>
      <c r="M166" s="52">
        <v>539.30999999999995</v>
      </c>
      <c r="N166" s="52">
        <v>2560.69</v>
      </c>
      <c r="O166" s="52">
        <v>273.18</v>
      </c>
      <c r="P166" s="52">
        <v>413.55220000000003</v>
      </c>
      <c r="Q166" s="52">
        <v>128.03</v>
      </c>
      <c r="R166" s="52">
        <v>2.1</v>
      </c>
      <c r="S166" s="52">
        <v>0</v>
      </c>
      <c r="T166" s="52">
        <v>0</v>
      </c>
      <c r="U166" s="52">
        <v>1743.8278</v>
      </c>
      <c r="V166" s="51">
        <v>3100</v>
      </c>
      <c r="W166" s="51">
        <v>667.33999999999992</v>
      </c>
      <c r="X166" s="51">
        <v>2432.66</v>
      </c>
      <c r="Y166" s="51">
        <v>12.1633</v>
      </c>
    </row>
  </sheetData>
  <pageMargins left="0.7" right="0.7" top="0.75" bottom="0.75" header="0.3" footer="0.3"/>
  <pageSetup paperSize="9" scale="34" orientation="portrait"/>
  <colBreaks count="1" manualBreakCount="1">
    <brk id="2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L31"/>
  <sheetViews>
    <sheetView workbookViewId="0">
      <selection activeCell="G18" sqref="G18"/>
    </sheetView>
  </sheetViews>
  <sheetFormatPr defaultColWidth="8.85546875" defaultRowHeight="12.75" x14ac:dyDescent="0.2"/>
  <cols>
    <col min="1" max="1" width="1" style="64" customWidth="1"/>
    <col min="2" max="2" width="14.42578125" style="64" customWidth="1"/>
    <col min="3" max="3" width="21.42578125" style="64" bestFit="1" customWidth="1"/>
    <col min="4" max="4" width="13.42578125" style="64" bestFit="1" customWidth="1"/>
    <col min="5" max="5" width="15.85546875" style="64" customWidth="1"/>
    <col min="6" max="6" width="4.7109375" style="94" customWidth="1"/>
    <col min="7" max="16384" width="8.85546875" style="94"/>
  </cols>
  <sheetData>
    <row r="1" spans="1:12" s="91" customFormat="1" ht="15" x14ac:dyDescent="0.25">
      <c r="A1" s="55"/>
      <c r="B1" s="54" t="s">
        <v>345</v>
      </c>
      <c r="C1" s="55"/>
      <c r="D1" s="55"/>
      <c r="E1" s="55"/>
      <c r="K1" s="92"/>
      <c r="L1" s="93"/>
    </row>
    <row r="2" spans="1:12" s="91" customFormat="1" ht="15" x14ac:dyDescent="0.25">
      <c r="A2" s="55"/>
      <c r="B2" s="54" t="s">
        <v>9</v>
      </c>
      <c r="C2" s="55"/>
      <c r="D2" s="55"/>
      <c r="E2" s="55"/>
    </row>
    <row r="3" spans="1:12" s="91" customFormat="1" ht="8.25" x14ac:dyDescent="0.25">
      <c r="A3" s="55"/>
      <c r="B3" s="55"/>
      <c r="C3" s="55"/>
      <c r="D3" s="55"/>
      <c r="E3" s="55"/>
    </row>
    <row r="4" spans="1:12" s="91" customFormat="1" ht="12" x14ac:dyDescent="0.25">
      <c r="A4" s="55"/>
      <c r="B4" s="56" t="s">
        <v>346</v>
      </c>
      <c r="C4" s="56" t="s">
        <v>347</v>
      </c>
      <c r="D4" s="56" t="s">
        <v>348</v>
      </c>
      <c r="E4" s="57" t="s">
        <v>349</v>
      </c>
    </row>
    <row r="5" spans="1:12" s="91" customFormat="1" ht="12" x14ac:dyDescent="0.25">
      <c r="A5" s="55"/>
      <c r="B5" s="58">
        <v>42038</v>
      </c>
      <c r="C5" s="59" t="s">
        <v>350</v>
      </c>
      <c r="D5" s="59" t="s">
        <v>351</v>
      </c>
      <c r="E5" s="60">
        <v>35</v>
      </c>
    </row>
    <row r="6" spans="1:12" s="91" customFormat="1" ht="12" x14ac:dyDescent="0.25">
      <c r="A6" s="55"/>
      <c r="B6" s="58">
        <v>42053</v>
      </c>
      <c r="C6" s="59" t="s">
        <v>352</v>
      </c>
      <c r="D6" s="59" t="s">
        <v>353</v>
      </c>
      <c r="E6" s="60">
        <v>330</v>
      </c>
    </row>
    <row r="7" spans="1:12" s="91" customFormat="1" ht="12" x14ac:dyDescent="0.25">
      <c r="A7" s="55"/>
      <c r="B7" s="61"/>
      <c r="C7" s="62"/>
      <c r="D7" s="62"/>
      <c r="E7" s="63"/>
    </row>
    <row r="8" spans="1:12" x14ac:dyDescent="0.2">
      <c r="B8" s="61"/>
      <c r="C8" s="62"/>
      <c r="D8" s="62"/>
      <c r="E8" s="63"/>
    </row>
    <row r="9" spans="1:12" x14ac:dyDescent="0.2">
      <c r="B9" s="61"/>
      <c r="C9" s="62"/>
      <c r="D9" s="62"/>
      <c r="E9" s="63"/>
    </row>
    <row r="10" spans="1:12" x14ac:dyDescent="0.2">
      <c r="B10" s="61"/>
      <c r="C10" s="62"/>
      <c r="D10" s="62"/>
      <c r="E10" s="63"/>
    </row>
    <row r="11" spans="1:12" x14ac:dyDescent="0.2">
      <c r="B11" s="65"/>
      <c r="C11" s="65"/>
      <c r="D11" s="66" t="s">
        <v>354</v>
      </c>
      <c r="E11" s="67">
        <f>SUM(E5:E10)</f>
        <v>365</v>
      </c>
    </row>
    <row r="31" spans="6:6" x14ac:dyDescent="0.2">
      <c r="F31" s="95"/>
    </row>
  </sheetData>
  <pageMargins left="0.25" right="0.25" top="0.75" bottom="0.75" header="0.3" footer="0.3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zoomScaleSheetLayoutView="100" workbookViewId="0">
      <selection activeCell="D33" sqref="D33"/>
    </sheetView>
  </sheetViews>
  <sheetFormatPr defaultColWidth="8.85546875" defaultRowHeight="12.75" x14ac:dyDescent="0.2"/>
  <cols>
    <col min="1" max="1" width="8.140625" style="84" bestFit="1" customWidth="1"/>
    <col min="2" max="2" width="13.7109375" style="85" bestFit="1" customWidth="1"/>
    <col min="3" max="3" width="36" style="73" bestFit="1" customWidth="1"/>
    <col min="4" max="4" width="39.28515625" style="86" bestFit="1" customWidth="1"/>
    <col min="5" max="5" width="8.28515625" style="87" bestFit="1" customWidth="1"/>
    <col min="6" max="6" width="14.28515625" style="88" bestFit="1" customWidth="1"/>
    <col min="7" max="7" width="16.7109375" style="98" bestFit="1" customWidth="1"/>
    <col min="8" max="8" width="8.85546875" style="98"/>
    <col min="9" max="9" width="12.42578125" style="98" bestFit="1" customWidth="1"/>
    <col min="10" max="16384" width="8.85546875" style="98"/>
  </cols>
  <sheetData>
    <row r="1" spans="1:16" s="97" customFormat="1" x14ac:dyDescent="0.2">
      <c r="A1" s="68" t="s">
        <v>355</v>
      </c>
      <c r="B1" s="69" t="s">
        <v>356</v>
      </c>
      <c r="C1" s="70" t="s">
        <v>357</v>
      </c>
      <c r="D1" s="70" t="s">
        <v>358</v>
      </c>
      <c r="E1" s="71" t="s">
        <v>359</v>
      </c>
      <c r="F1" s="72" t="s">
        <v>12</v>
      </c>
    </row>
    <row r="2" spans="1:16" ht="15" x14ac:dyDescent="0.25">
      <c r="A2" s="73">
        <v>311761</v>
      </c>
      <c r="B2" s="74" t="s">
        <v>360</v>
      </c>
      <c r="C2" t="s">
        <v>361</v>
      </c>
      <c r="D2" t="s">
        <v>362</v>
      </c>
      <c r="E2">
        <v>1510</v>
      </c>
      <c r="F2" s="75">
        <v>465.08000000000004</v>
      </c>
      <c r="G2" s="99"/>
      <c r="H2" s="11"/>
      <c r="I2" s="11"/>
      <c r="J2" s="11"/>
      <c r="K2" s="11"/>
      <c r="L2" s="11"/>
      <c r="M2" s="11"/>
      <c r="N2" s="11"/>
      <c r="O2" s="11"/>
    </row>
    <row r="3" spans="1:16" ht="15" x14ac:dyDescent="0.25">
      <c r="A3" s="73">
        <v>311761</v>
      </c>
      <c r="B3" s="74" t="s">
        <v>360</v>
      </c>
      <c r="C3" t="s">
        <v>361</v>
      </c>
      <c r="D3" t="s">
        <v>363</v>
      </c>
      <c r="E3">
        <v>1509.9999999999998</v>
      </c>
      <c r="F3" s="75">
        <v>880.33</v>
      </c>
      <c r="G3" s="11"/>
      <c r="H3" s="11"/>
      <c r="I3" s="11"/>
      <c r="J3" s="11"/>
      <c r="K3" s="11"/>
      <c r="L3" s="11"/>
      <c r="M3" s="11"/>
      <c r="N3" s="11"/>
      <c r="O3" s="11"/>
    </row>
    <row r="4" spans="1:16" ht="15" x14ac:dyDescent="0.25">
      <c r="A4" s="73">
        <v>311761</v>
      </c>
      <c r="B4" s="74" t="s">
        <v>360</v>
      </c>
      <c r="C4" t="s">
        <v>361</v>
      </c>
      <c r="D4" t="s">
        <v>364</v>
      </c>
      <c r="E4">
        <v>1510</v>
      </c>
      <c r="F4" s="75">
        <v>199.32</v>
      </c>
      <c r="G4" s="11"/>
      <c r="H4" s="11"/>
      <c r="I4" s="11"/>
      <c r="J4" s="11"/>
      <c r="K4" s="11"/>
      <c r="L4" s="11"/>
      <c r="M4" s="11"/>
      <c r="N4" s="11"/>
      <c r="O4" s="11"/>
    </row>
    <row r="5" spans="1:16" ht="15" x14ac:dyDescent="0.25">
      <c r="A5" s="73">
        <v>311761</v>
      </c>
      <c r="B5" s="74" t="s">
        <v>360</v>
      </c>
      <c r="C5" t="s">
        <v>361</v>
      </c>
      <c r="D5" t="s">
        <v>365</v>
      </c>
      <c r="E5">
        <v>1510</v>
      </c>
      <c r="F5" s="75">
        <v>249.15000000000003</v>
      </c>
      <c r="G5" s="11"/>
      <c r="H5" s="11"/>
      <c r="I5" s="11"/>
      <c r="J5" s="11"/>
      <c r="K5" s="11"/>
      <c r="L5" s="11"/>
      <c r="M5" s="11"/>
      <c r="N5" s="11"/>
      <c r="O5" s="11"/>
    </row>
    <row r="6" spans="1:16" ht="15" x14ac:dyDescent="0.25">
      <c r="A6" s="73">
        <v>311761</v>
      </c>
      <c r="B6" s="74" t="s">
        <v>360</v>
      </c>
      <c r="C6" t="s">
        <v>361</v>
      </c>
      <c r="D6" t="s">
        <v>366</v>
      </c>
      <c r="E6">
        <v>1510</v>
      </c>
      <c r="F6" s="75">
        <v>581.35</v>
      </c>
      <c r="G6" s="11"/>
      <c r="H6" s="11"/>
      <c r="I6" s="11"/>
      <c r="J6" s="11"/>
      <c r="K6" s="11"/>
      <c r="L6" s="11"/>
      <c r="M6" s="11"/>
      <c r="N6" s="11"/>
      <c r="O6" s="11"/>
    </row>
    <row r="7" spans="1:16" ht="15" x14ac:dyDescent="0.25">
      <c r="A7" s="73">
        <v>311761</v>
      </c>
      <c r="B7" s="74" t="s">
        <v>360</v>
      </c>
      <c r="C7" t="s">
        <v>361</v>
      </c>
      <c r="D7" t="s">
        <v>367</v>
      </c>
      <c r="E7">
        <v>1510</v>
      </c>
      <c r="F7" s="75">
        <v>664.40000000000009</v>
      </c>
      <c r="G7" s="11"/>
      <c r="H7" s="11"/>
      <c r="I7" s="11"/>
      <c r="J7" s="11"/>
      <c r="K7" s="11"/>
      <c r="L7" s="11"/>
      <c r="M7" s="11"/>
      <c r="N7" s="11"/>
      <c r="O7" s="11"/>
    </row>
    <row r="8" spans="1:16" ht="15" x14ac:dyDescent="0.25">
      <c r="A8" s="73">
        <v>311761</v>
      </c>
      <c r="B8" s="74" t="s">
        <v>360</v>
      </c>
      <c r="C8" t="s">
        <v>361</v>
      </c>
      <c r="D8" t="s">
        <v>368</v>
      </c>
      <c r="E8">
        <v>1510</v>
      </c>
      <c r="F8" s="75">
        <v>249.15000000000003</v>
      </c>
      <c r="G8" s="11"/>
      <c r="H8" s="11"/>
      <c r="I8" s="11"/>
      <c r="J8" s="11"/>
      <c r="K8" s="11"/>
      <c r="L8" s="11"/>
      <c r="M8" s="11"/>
      <c r="N8" s="11"/>
      <c r="O8" s="11"/>
    </row>
    <row r="9" spans="1:16" ht="15" x14ac:dyDescent="0.25">
      <c r="A9">
        <v>311746</v>
      </c>
      <c r="B9" t="s">
        <v>369</v>
      </c>
      <c r="C9" t="s">
        <v>370</v>
      </c>
      <c r="D9" t="s">
        <v>366</v>
      </c>
      <c r="E9">
        <v>840</v>
      </c>
      <c r="F9" s="75">
        <v>323.40000000000003</v>
      </c>
      <c r="G9" s="11"/>
      <c r="H9" s="11"/>
      <c r="I9" s="11"/>
      <c r="J9" s="11"/>
      <c r="K9" s="11"/>
      <c r="L9" s="11"/>
      <c r="M9" s="11"/>
      <c r="N9" s="11"/>
      <c r="O9" s="11"/>
    </row>
    <row r="10" spans="1:16" ht="15" x14ac:dyDescent="0.25">
      <c r="A10">
        <v>311746</v>
      </c>
      <c r="B10" t="s">
        <v>371</v>
      </c>
      <c r="C10" t="s">
        <v>372</v>
      </c>
      <c r="D10" t="s">
        <v>366</v>
      </c>
      <c r="E10">
        <v>105</v>
      </c>
      <c r="F10" s="75">
        <v>40.425000000000004</v>
      </c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15" x14ac:dyDescent="0.25">
      <c r="A11" s="73">
        <v>311760</v>
      </c>
      <c r="B11" s="74" t="s">
        <v>360</v>
      </c>
      <c r="C11" t="s">
        <v>361</v>
      </c>
      <c r="D11" t="s">
        <v>363</v>
      </c>
      <c r="E11">
        <v>4</v>
      </c>
      <c r="F11" s="75">
        <v>2.3320000000000003</v>
      </c>
      <c r="G11" s="11"/>
      <c r="H11" s="76"/>
      <c r="I11" s="100"/>
      <c r="J11" s="77"/>
      <c r="K11" s="77"/>
      <c r="L11" s="101"/>
      <c r="M11" s="102"/>
      <c r="N11" s="102"/>
      <c r="O11" s="102"/>
    </row>
    <row r="12" spans="1:16" ht="15" x14ac:dyDescent="0.25">
      <c r="A12" s="73">
        <v>311760</v>
      </c>
      <c r="B12" s="74" t="s">
        <v>360</v>
      </c>
      <c r="C12" t="s">
        <v>361</v>
      </c>
      <c r="D12" t="s">
        <v>364</v>
      </c>
      <c r="E12">
        <v>4</v>
      </c>
      <c r="F12" s="75">
        <v>0.52800000000000002</v>
      </c>
      <c r="G12" s="11"/>
      <c r="H12" s="76"/>
      <c r="I12" s="100"/>
      <c r="J12" s="77"/>
      <c r="K12" s="77"/>
      <c r="L12" s="101"/>
      <c r="M12" s="102"/>
      <c r="N12" s="102"/>
      <c r="O12" s="102"/>
    </row>
    <row r="13" spans="1:16" ht="15" x14ac:dyDescent="0.25">
      <c r="A13" s="73">
        <v>311760</v>
      </c>
      <c r="B13" s="74" t="s">
        <v>360</v>
      </c>
      <c r="C13" t="s">
        <v>361</v>
      </c>
      <c r="D13" t="s">
        <v>365</v>
      </c>
      <c r="E13">
        <v>4</v>
      </c>
      <c r="F13" s="75">
        <v>0.66</v>
      </c>
      <c r="G13" s="11"/>
      <c r="H13" s="76"/>
      <c r="I13" s="100"/>
      <c r="J13" s="77"/>
      <c r="K13" s="77"/>
      <c r="L13" s="101"/>
      <c r="M13" s="102"/>
      <c r="N13" s="102"/>
      <c r="O13" s="102"/>
    </row>
    <row r="14" spans="1:16" ht="15" x14ac:dyDescent="0.25">
      <c r="A14" s="73">
        <v>311760</v>
      </c>
      <c r="B14" s="74" t="s">
        <v>360</v>
      </c>
      <c r="C14" t="s">
        <v>361</v>
      </c>
      <c r="D14" t="s">
        <v>366</v>
      </c>
      <c r="E14">
        <v>4</v>
      </c>
      <c r="F14" s="75">
        <v>1.54</v>
      </c>
      <c r="G14" s="11"/>
      <c r="H14" s="76"/>
      <c r="I14" s="100"/>
      <c r="J14" s="77"/>
      <c r="K14" s="77"/>
      <c r="L14" s="101"/>
      <c r="M14" s="102"/>
      <c r="N14" s="102"/>
      <c r="O14" s="102"/>
      <c r="P14" s="78"/>
    </row>
    <row r="15" spans="1:16" ht="15" x14ac:dyDescent="0.25">
      <c r="A15" s="73">
        <v>311760</v>
      </c>
      <c r="B15" s="74" t="s">
        <v>360</v>
      </c>
      <c r="C15" t="s">
        <v>361</v>
      </c>
      <c r="D15" t="s">
        <v>367</v>
      </c>
      <c r="E15">
        <v>4</v>
      </c>
      <c r="F15" s="75">
        <v>1.7600000000000002</v>
      </c>
      <c r="G15" s="11"/>
      <c r="H15" s="76"/>
      <c r="I15" s="100"/>
      <c r="J15" s="77"/>
      <c r="K15" s="77"/>
      <c r="L15" s="101"/>
      <c r="M15" s="102"/>
      <c r="N15" s="102"/>
      <c r="O15" s="102"/>
      <c r="P15" s="78"/>
    </row>
    <row r="16" spans="1:16" ht="15" x14ac:dyDescent="0.25">
      <c r="A16" s="73">
        <v>311760</v>
      </c>
      <c r="B16" s="74" t="s">
        <v>360</v>
      </c>
      <c r="C16" t="s">
        <v>361</v>
      </c>
      <c r="D16" t="s">
        <v>368</v>
      </c>
      <c r="E16">
        <v>4</v>
      </c>
      <c r="F16" s="75">
        <v>0.66</v>
      </c>
      <c r="G16" s="11"/>
      <c r="H16" s="76"/>
      <c r="I16" s="100"/>
      <c r="J16" s="77"/>
      <c r="K16" s="77"/>
      <c r="L16" s="101"/>
      <c r="M16" s="102"/>
      <c r="N16" s="102"/>
      <c r="O16" s="102"/>
      <c r="P16" s="78"/>
    </row>
    <row r="17" spans="1:16" ht="15" x14ac:dyDescent="0.25">
      <c r="A17" s="73">
        <v>311782</v>
      </c>
      <c r="B17" t="s">
        <v>376</v>
      </c>
      <c r="C17" t="s">
        <v>378</v>
      </c>
      <c r="D17" t="s">
        <v>379</v>
      </c>
      <c r="E17">
        <v>2</v>
      </c>
      <c r="F17" s="75">
        <v>30</v>
      </c>
      <c r="G17" s="11"/>
      <c r="H17" s="76"/>
      <c r="I17" s="100"/>
      <c r="J17" s="77"/>
      <c r="K17" s="77"/>
      <c r="L17" s="101"/>
      <c r="M17" s="102"/>
      <c r="N17" s="102"/>
      <c r="O17" s="102"/>
    </row>
    <row r="18" spans="1:16" ht="15" x14ac:dyDescent="0.25">
      <c r="A18" s="73">
        <v>311782</v>
      </c>
      <c r="B18" t="s">
        <v>327</v>
      </c>
      <c r="C18" t="s">
        <v>361</v>
      </c>
      <c r="D18" t="s">
        <v>380</v>
      </c>
      <c r="E18">
        <v>1</v>
      </c>
      <c r="F18" s="75">
        <v>180</v>
      </c>
      <c r="G18" s="11"/>
      <c r="H18" s="76"/>
      <c r="I18" s="100"/>
      <c r="J18" s="77"/>
      <c r="K18" s="77"/>
      <c r="L18" s="101"/>
      <c r="M18" s="102"/>
      <c r="N18" s="102"/>
      <c r="O18" s="102"/>
    </row>
    <row r="19" spans="1:16" ht="15" x14ac:dyDescent="0.25">
      <c r="A19" s="73">
        <v>311782</v>
      </c>
      <c r="B19" t="s">
        <v>374</v>
      </c>
      <c r="C19" t="s">
        <v>381</v>
      </c>
      <c r="D19" t="s">
        <v>380</v>
      </c>
      <c r="E19">
        <v>1</v>
      </c>
      <c r="F19" s="75">
        <v>180</v>
      </c>
      <c r="G19" s="11"/>
      <c r="H19" s="76"/>
      <c r="I19" s="100"/>
      <c r="J19" s="77"/>
      <c r="K19" s="77"/>
      <c r="L19" s="101"/>
      <c r="M19" s="102"/>
      <c r="N19" s="102"/>
      <c r="O19" s="102"/>
    </row>
    <row r="20" spans="1:16" ht="15" x14ac:dyDescent="0.25">
      <c r="A20" s="73">
        <v>311782</v>
      </c>
      <c r="B20" t="s">
        <v>377</v>
      </c>
      <c r="C20" t="s">
        <v>382</v>
      </c>
      <c r="D20" t="s">
        <v>380</v>
      </c>
      <c r="E20">
        <v>1</v>
      </c>
      <c r="F20" s="75">
        <v>180</v>
      </c>
      <c r="G20" s="11"/>
      <c r="H20" s="76"/>
      <c r="I20" s="100"/>
      <c r="J20" s="77"/>
      <c r="K20" s="77"/>
      <c r="L20" s="101"/>
      <c r="M20" s="102"/>
      <c r="N20" s="102"/>
      <c r="O20" s="102"/>
    </row>
    <row r="21" spans="1:16" ht="15" x14ac:dyDescent="0.25">
      <c r="A21" s="73">
        <v>311782</v>
      </c>
      <c r="B21" t="s">
        <v>375</v>
      </c>
      <c r="C21" t="s">
        <v>383</v>
      </c>
      <c r="D21" t="s">
        <v>380</v>
      </c>
      <c r="E21">
        <v>1</v>
      </c>
      <c r="F21" s="75">
        <v>180</v>
      </c>
      <c r="G21" s="11"/>
      <c r="H21" s="76"/>
      <c r="I21" s="100"/>
      <c r="J21" s="77"/>
      <c r="K21" s="77"/>
      <c r="L21" s="101"/>
      <c r="M21" s="102"/>
      <c r="N21" s="102"/>
      <c r="O21" s="102"/>
    </row>
    <row r="22" spans="1:16" ht="15" x14ac:dyDescent="0.25">
      <c r="A22" s="73">
        <v>311782</v>
      </c>
      <c r="B22" s="74" t="s">
        <v>373</v>
      </c>
      <c r="C22" t="s">
        <v>361</v>
      </c>
      <c r="D22" t="s">
        <v>384</v>
      </c>
      <c r="E22">
        <v>1</v>
      </c>
      <c r="F22" s="75">
        <v>180</v>
      </c>
      <c r="G22" s="11"/>
      <c r="H22" s="76"/>
      <c r="I22" s="100"/>
      <c r="J22" s="77"/>
      <c r="K22" s="77"/>
      <c r="L22" s="101"/>
      <c r="M22" s="102"/>
      <c r="N22" s="102"/>
      <c r="O22" s="102"/>
    </row>
    <row r="23" spans="1:16" ht="15" x14ac:dyDescent="0.25">
      <c r="A23" s="73">
        <v>311782</v>
      </c>
      <c r="B23" s="74" t="s">
        <v>373</v>
      </c>
      <c r="C23" t="s">
        <v>361</v>
      </c>
      <c r="D23" t="s">
        <v>384</v>
      </c>
      <c r="E23">
        <v>1</v>
      </c>
      <c r="F23" s="75">
        <v>180</v>
      </c>
      <c r="G23" s="11"/>
      <c r="H23" s="76"/>
      <c r="I23" s="100"/>
      <c r="J23" s="77"/>
      <c r="K23" s="77"/>
      <c r="L23" s="101"/>
      <c r="M23" s="102"/>
      <c r="N23" s="102"/>
      <c r="O23" s="102"/>
    </row>
    <row r="24" spans="1:16" ht="15" x14ac:dyDescent="0.25">
      <c r="A24" s="73">
        <v>311782</v>
      </c>
      <c r="B24" s="74" t="s">
        <v>374</v>
      </c>
      <c r="C24" t="s">
        <v>381</v>
      </c>
      <c r="D24" t="s">
        <v>384</v>
      </c>
      <c r="E24">
        <v>1</v>
      </c>
      <c r="F24" s="75">
        <v>180</v>
      </c>
      <c r="G24" s="11"/>
      <c r="H24" s="76"/>
      <c r="I24" s="100"/>
      <c r="J24" s="77"/>
      <c r="K24" s="77"/>
      <c r="L24" s="101"/>
      <c r="M24" s="102"/>
      <c r="N24" s="102"/>
      <c r="O24" s="102"/>
    </row>
    <row r="25" spans="1:16" ht="15" x14ac:dyDescent="0.25">
      <c r="A25" s="73">
        <v>311782</v>
      </c>
      <c r="B25" s="79" t="s">
        <v>377</v>
      </c>
      <c r="C25" t="s">
        <v>382</v>
      </c>
      <c r="D25" t="s">
        <v>384</v>
      </c>
      <c r="E25">
        <v>1</v>
      </c>
      <c r="F25" s="75">
        <v>180</v>
      </c>
      <c r="G25" s="11"/>
      <c r="H25" s="76"/>
      <c r="I25" s="100"/>
      <c r="J25" s="77"/>
      <c r="K25" s="77"/>
      <c r="L25" s="101"/>
      <c r="M25" s="102"/>
      <c r="N25" s="102"/>
      <c r="O25" s="102"/>
    </row>
    <row r="26" spans="1:16" ht="15" x14ac:dyDescent="0.25">
      <c r="A26" s="73">
        <v>311782</v>
      </c>
      <c r="B26" s="79" t="s">
        <v>375</v>
      </c>
      <c r="C26" t="s">
        <v>383</v>
      </c>
      <c r="D26" t="s">
        <v>384</v>
      </c>
      <c r="E26">
        <v>1</v>
      </c>
      <c r="F26" s="75">
        <v>180</v>
      </c>
      <c r="G26" s="11"/>
      <c r="H26" s="76"/>
      <c r="I26" s="100"/>
      <c r="J26" s="77"/>
      <c r="K26" s="77"/>
      <c r="L26" s="101"/>
      <c r="M26" s="102"/>
      <c r="N26" s="102"/>
      <c r="O26" s="102"/>
    </row>
    <row r="27" spans="1:16" ht="15" x14ac:dyDescent="0.25">
      <c r="A27" s="73">
        <v>311782</v>
      </c>
      <c r="B27" s="74" t="s">
        <v>376</v>
      </c>
      <c r="C27" t="s">
        <v>378</v>
      </c>
      <c r="D27" t="s">
        <v>384</v>
      </c>
      <c r="E27">
        <v>1</v>
      </c>
      <c r="F27" s="75">
        <v>180</v>
      </c>
      <c r="G27" s="11"/>
      <c r="H27" s="11"/>
      <c r="I27" s="11"/>
      <c r="J27" s="11"/>
      <c r="K27" s="11"/>
      <c r="L27" s="11"/>
      <c r="M27" s="11"/>
      <c r="N27" s="11"/>
      <c r="O27" s="11"/>
    </row>
    <row r="28" spans="1:16" ht="15" x14ac:dyDescent="0.25">
      <c r="A28">
        <v>311788</v>
      </c>
      <c r="B28" s="74" t="s">
        <v>373</v>
      </c>
      <c r="C28" t="s">
        <v>385</v>
      </c>
      <c r="D28" t="s">
        <v>386</v>
      </c>
      <c r="E28">
        <v>3000</v>
      </c>
      <c r="F28" s="75">
        <v>198</v>
      </c>
      <c r="H28" s="11"/>
      <c r="I28" s="11"/>
      <c r="J28" s="11"/>
      <c r="K28" s="11"/>
      <c r="L28" s="11"/>
      <c r="M28" s="11"/>
      <c r="N28" s="11"/>
      <c r="O28" s="11"/>
    </row>
    <row r="29" spans="1:16" ht="15" x14ac:dyDescent="0.25">
      <c r="A29">
        <v>311788</v>
      </c>
      <c r="B29" s="74" t="s">
        <v>374</v>
      </c>
      <c r="C29" t="s">
        <v>381</v>
      </c>
      <c r="D29" t="s">
        <v>386</v>
      </c>
      <c r="E29">
        <v>6500</v>
      </c>
      <c r="F29" s="75">
        <v>1019.7</v>
      </c>
      <c r="H29" s="11"/>
      <c r="I29" s="11"/>
      <c r="J29" s="11"/>
      <c r="K29" s="11"/>
      <c r="L29" s="11"/>
      <c r="M29" s="11"/>
      <c r="N29" s="11"/>
      <c r="O29" s="11"/>
    </row>
    <row r="30" spans="1:16" ht="15" x14ac:dyDescent="0.25">
      <c r="A30">
        <v>311788</v>
      </c>
      <c r="B30" s="79" t="s">
        <v>377</v>
      </c>
      <c r="C30" t="s">
        <v>382</v>
      </c>
      <c r="D30" t="s">
        <v>386</v>
      </c>
      <c r="E30">
        <v>3000</v>
      </c>
      <c r="F30" s="75">
        <v>198</v>
      </c>
      <c r="G30" s="11"/>
      <c r="H30" s="11"/>
      <c r="I30" s="11"/>
      <c r="J30" s="11"/>
      <c r="K30" s="11"/>
      <c r="L30" s="11"/>
      <c r="M30" s="11"/>
      <c r="N30" s="11"/>
      <c r="O30" s="11"/>
      <c r="P30" s="78"/>
    </row>
    <row r="31" spans="1:16" ht="15" x14ac:dyDescent="0.25">
      <c r="A31" s="73"/>
      <c r="B31" s="79"/>
      <c r="C31"/>
      <c r="D31"/>
      <c r="E31"/>
      <c r="F31" s="75"/>
      <c r="G31" s="11"/>
      <c r="H31" s="76"/>
      <c r="K31" s="11"/>
      <c r="L31" s="11"/>
      <c r="M31" s="11"/>
      <c r="N31" s="11"/>
      <c r="O31" s="11"/>
      <c r="P31" s="78"/>
    </row>
    <row r="32" spans="1:16" ht="15" x14ac:dyDescent="0.25">
      <c r="A32" s="73"/>
      <c r="B32" s="79"/>
      <c r="C32"/>
      <c r="D32"/>
      <c r="E32"/>
      <c r="F32" s="75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15.75" thickBot="1" x14ac:dyDescent="0.3">
      <c r="A33" s="73"/>
      <c r="B33" s="74"/>
      <c r="C33"/>
      <c r="D33"/>
      <c r="E33"/>
      <c r="F33" s="80">
        <f>SUM(F2:F32)</f>
        <v>6905.7849999999999</v>
      </c>
      <c r="G33" s="11"/>
      <c r="H33" s="11"/>
      <c r="I33" s="11"/>
      <c r="J33" s="11"/>
      <c r="K33" s="11"/>
      <c r="L33" s="11"/>
      <c r="M33" s="11"/>
      <c r="N33" s="11"/>
      <c r="O33" s="11"/>
    </row>
    <row r="34" spans="1:15" ht="15.75" thickTop="1" x14ac:dyDescent="0.25">
      <c r="A34" s="73"/>
      <c r="B34" s="79"/>
      <c r="C34"/>
      <c r="D34"/>
      <c r="E34"/>
      <c r="F34" s="75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5" x14ac:dyDescent="0.25">
      <c r="A35" s="73"/>
      <c r="B35" s="74"/>
      <c r="C35"/>
      <c r="D35"/>
      <c r="E35"/>
      <c r="F35" s="75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5" x14ac:dyDescent="0.25">
      <c r="A36" s="73"/>
      <c r="B36" s="74"/>
      <c r="C36"/>
      <c r="D36"/>
      <c r="E36"/>
      <c r="F36" s="75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15" x14ac:dyDescent="0.25">
      <c r="A37"/>
      <c r="B37" s="74"/>
      <c r="C37"/>
      <c r="D37"/>
      <c r="E37"/>
      <c r="F37" s="75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5" x14ac:dyDescent="0.25">
      <c r="A38"/>
      <c r="B38" s="74"/>
      <c r="C38"/>
      <c r="D38"/>
      <c r="E38"/>
      <c r="F38" s="75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5" x14ac:dyDescent="0.25">
      <c r="A39"/>
      <c r="B39" s="74"/>
      <c r="C39"/>
      <c r="D39"/>
      <c r="E39"/>
      <c r="F39" s="75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5" x14ac:dyDescent="0.25">
      <c r="A40"/>
      <c r="B40" s="74"/>
      <c r="C40"/>
      <c r="D40"/>
      <c r="E40"/>
      <c r="F40" s="75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5" x14ac:dyDescent="0.25">
      <c r="A41"/>
      <c r="B41" s="74"/>
      <c r="C41"/>
      <c r="D41"/>
      <c r="E41"/>
      <c r="F41" s="75"/>
      <c r="G41" s="11"/>
    </row>
    <row r="42" spans="1:15" ht="15" x14ac:dyDescent="0.25">
      <c r="A42"/>
      <c r="B42" s="74"/>
      <c r="C42"/>
      <c r="D42"/>
      <c r="E42"/>
      <c r="F42" s="75"/>
      <c r="G42" s="11"/>
    </row>
    <row r="43" spans="1:15" ht="15" x14ac:dyDescent="0.25">
      <c r="A43"/>
      <c r="B43" s="74"/>
      <c r="C43"/>
      <c r="D43"/>
      <c r="E43"/>
      <c r="F43" s="75"/>
    </row>
    <row r="44" spans="1:15" ht="15" x14ac:dyDescent="0.25">
      <c r="A44"/>
      <c r="B44" s="74"/>
      <c r="C44"/>
      <c r="D44"/>
      <c r="E44"/>
      <c r="F44" s="75"/>
    </row>
    <row r="45" spans="1:15" ht="15" x14ac:dyDescent="0.25">
      <c r="A45"/>
      <c r="B45" s="74"/>
      <c r="C45"/>
      <c r="D45"/>
      <c r="E45"/>
      <c r="F45" s="75"/>
    </row>
    <row r="46" spans="1:15" ht="15" x14ac:dyDescent="0.25">
      <c r="A46"/>
      <c r="B46" s="74"/>
      <c r="C46"/>
      <c r="D46"/>
      <c r="E46"/>
      <c r="F46" s="75"/>
      <c r="G46" s="11"/>
    </row>
    <row r="47" spans="1:15" ht="15" x14ac:dyDescent="0.25">
      <c r="A47"/>
      <c r="B47" s="74"/>
      <c r="C47"/>
      <c r="D47"/>
      <c r="E47"/>
      <c r="G47" s="11"/>
    </row>
    <row r="48" spans="1:15" ht="15" x14ac:dyDescent="0.25">
      <c r="A48"/>
      <c r="B48" s="74"/>
      <c r="C48"/>
      <c r="D48"/>
      <c r="E48"/>
      <c r="F48" s="81"/>
      <c r="G48" s="11"/>
    </row>
    <row r="49" spans="1:7" ht="15" x14ac:dyDescent="0.25">
      <c r="A49"/>
      <c r="B49" s="74"/>
      <c r="C49"/>
      <c r="D49" s="11"/>
      <c r="E49"/>
      <c r="F49" s="75"/>
      <c r="G49" s="11"/>
    </row>
    <row r="50" spans="1:7" ht="15" x14ac:dyDescent="0.25">
      <c r="A50"/>
      <c r="B50" s="74"/>
      <c r="C50"/>
      <c r="D50" s="11"/>
      <c r="E50"/>
      <c r="F50" s="75"/>
      <c r="G50" s="11"/>
    </row>
    <row r="51" spans="1:7" ht="15" x14ac:dyDescent="0.25">
      <c r="A51" s="82"/>
      <c r="B51" s="74"/>
      <c r="C51"/>
      <c r="D51" s="83"/>
      <c r="E51"/>
      <c r="F51" s="75"/>
      <c r="G51" s="11"/>
    </row>
    <row r="52" spans="1:7" ht="15" x14ac:dyDescent="0.25">
      <c r="A52"/>
      <c r="B52" s="74"/>
      <c r="C52"/>
      <c r="D52" s="11"/>
      <c r="E52"/>
      <c r="F52"/>
      <c r="G52" s="11"/>
    </row>
    <row r="53" spans="1:7" ht="15" x14ac:dyDescent="0.25">
      <c r="A53"/>
      <c r="B53" s="74"/>
      <c r="C53"/>
      <c r="D53" s="11"/>
      <c r="E53"/>
      <c r="F53" s="96"/>
      <c r="G53" s="11"/>
    </row>
  </sheetData>
  <pageMargins left="0.35433070866141736" right="0.15748031496062992" top="0.39370078740157483" bottom="0.39370078740157483" header="0.11811023622047245" footer="0.11811023622047245"/>
  <pageSetup paperSize="9" scale="82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Pay</vt:lpstr>
      <vt:lpstr>Summary</vt:lpstr>
      <vt:lpstr>Physical FEB-2015 - FEB-2015-D1</vt:lpstr>
      <vt:lpstr>Recharges</vt:lpstr>
      <vt:lpstr>Sch - Feb 15</vt:lpstr>
      <vt:lpstr>Pay!Print_Area</vt:lpstr>
      <vt:lpstr>'Physical FEB-2015 - FEB-2015-D1'!Print_Area</vt:lpstr>
      <vt:lpstr>Recharges!Print_Area</vt:lpstr>
      <vt:lpstr>'Sch - Feb 15'!Print_Area</vt:lpstr>
      <vt:lpstr>Summary!Print_Area</vt:lpstr>
      <vt:lpstr>'Sch - Feb 15'!Print_Titles</vt:lpstr>
    </vt:vector>
  </TitlesOfParts>
  <Company>Warner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Lam</dc:creator>
  <cp:lastModifiedBy>Cheryl Breindel</cp:lastModifiedBy>
  <dcterms:created xsi:type="dcterms:W3CDTF">2015-03-05T23:30:27Z</dcterms:created>
  <dcterms:modified xsi:type="dcterms:W3CDTF">2015-04-16T20:26:29Z</dcterms:modified>
</cp:coreProperties>
</file>