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ryl\Documents\CLIENTS\UNIFIED\UNIFIED\Implementation\Sales_Files\WMNZ\Physical\Importer_Build\"/>
    </mc:Choice>
  </mc:AlternateContent>
  <bookViews>
    <workbookView xWindow="0" yWindow="630" windowWidth="19035" windowHeight="11220" activeTab="1"/>
  </bookViews>
  <sheets>
    <sheet name="Summary" sheetId="2" r:id="rId1"/>
    <sheet name="May-14" sheetId="11" r:id="rId2"/>
    <sheet name="Recharges" sheetId="8" r:id="rId3"/>
  </sheets>
  <externalReferences>
    <externalReference r:id="rId4"/>
    <externalReference r:id="rId5"/>
  </externalReferences>
  <definedNames>
    <definedName name="_xlnm._FilterDatabase" localSheetId="1" hidden="1">'May-14'!$A$7:$AB$56</definedName>
    <definedName name="AMCStmntTotal" localSheetId="1">[1]AMCOS!$F$189</definedName>
    <definedName name="AMCStmntTotal">[2]AMCOS!$F$189</definedName>
    <definedName name="_xlnm.Print_Area" localSheetId="1">'May-14'!$A$1:$X$56</definedName>
    <definedName name="_xlnm.Print_Area" localSheetId="0">Summary!$A$1:$E$17</definedName>
    <definedName name="_xlnm.Print_Titles" localSheetId="1">'May-14'!$1:$7</definedName>
  </definedNames>
  <calcPr calcId="152511"/>
</workbook>
</file>

<file path=xl/calcChain.xml><?xml version="1.0" encoding="utf-8"?>
<calcChain xmlns="http://schemas.openxmlformats.org/spreadsheetml/2006/main">
  <c r="F52" i="11" l="1"/>
  <c r="M52" i="11" s="1"/>
  <c r="K52" i="11"/>
  <c r="Q52" i="11" s="1"/>
  <c r="T52" i="11" s="1"/>
  <c r="U52" i="11"/>
  <c r="V52" i="11"/>
  <c r="W52" i="11"/>
  <c r="O52" i="11" l="1"/>
  <c r="Y52" i="11" s="1"/>
  <c r="J52" i="11"/>
  <c r="Z52" i="11" s="1"/>
  <c r="P52" i="11"/>
  <c r="X52" i="11" s="1"/>
  <c r="AA52" i="11" l="1"/>
  <c r="AB52" i="11" s="1"/>
  <c r="W22" i="11"/>
  <c r="V22" i="11"/>
  <c r="U22" i="11"/>
  <c r="K22" i="11"/>
  <c r="Q22" i="11" s="1"/>
  <c r="F22" i="11"/>
  <c r="M22" i="11" s="1"/>
  <c r="J22" i="11" s="1"/>
  <c r="Z22" i="11" s="1"/>
  <c r="Y22" i="11" l="1"/>
  <c r="AA22" i="11" s="1"/>
  <c r="T22" i="11"/>
  <c r="X22" i="11" s="1"/>
  <c r="W53" i="11" l="1"/>
  <c r="K53" i="11"/>
  <c r="Q53" i="11" s="1"/>
  <c r="T53" i="11" s="1"/>
  <c r="D55" i="11"/>
  <c r="V53" i="11"/>
  <c r="U53" i="11"/>
  <c r="F53" i="11"/>
  <c r="Y53" i="11" s="1"/>
  <c r="F51" i="11"/>
  <c r="M51" i="11" s="1"/>
  <c r="K51" i="11"/>
  <c r="Q51" i="11" s="1"/>
  <c r="T51" i="11" s="1"/>
  <c r="U51" i="11"/>
  <c r="V51" i="11"/>
  <c r="W51" i="11"/>
  <c r="W23" i="11"/>
  <c r="V23" i="11"/>
  <c r="U23" i="11"/>
  <c r="K23" i="11"/>
  <c r="Q23" i="11" s="1"/>
  <c r="F23" i="11"/>
  <c r="M23" i="11" s="1"/>
  <c r="J23" i="11" s="1"/>
  <c r="Z23" i="11" s="1"/>
  <c r="M53" i="11" l="1"/>
  <c r="J53" i="11" s="1"/>
  <c r="Z53" i="11" s="1"/>
  <c r="AA53" i="11" s="1"/>
  <c r="O51" i="11"/>
  <c r="Y51" i="11" s="1"/>
  <c r="J51" i="11"/>
  <c r="Z51" i="11" s="1"/>
  <c r="P51" i="11"/>
  <c r="X51" i="11" s="1"/>
  <c r="O23" i="11"/>
  <c r="Y23" i="11" s="1"/>
  <c r="AA23" i="11" s="1"/>
  <c r="AB23" i="11" s="1"/>
  <c r="T23" i="11"/>
  <c r="X23" i="11" s="1"/>
  <c r="P53" i="11" l="1"/>
  <c r="X53" i="11" s="1"/>
  <c r="AA51" i="11"/>
  <c r="AB51" i="11" s="1"/>
  <c r="W11" i="11"/>
  <c r="V11" i="11"/>
  <c r="U11" i="11"/>
  <c r="K11" i="11"/>
  <c r="Q11" i="11" s="1"/>
  <c r="T11" i="11" s="1"/>
  <c r="F11" i="11"/>
  <c r="M11" i="11" s="1"/>
  <c r="P11" i="11" l="1"/>
  <c r="X11" i="11" s="1"/>
  <c r="J11" i="11"/>
  <c r="Z11" i="11" s="1"/>
  <c r="Y11" i="11"/>
  <c r="AA11" i="11" s="1"/>
  <c r="C13" i="2" l="1"/>
  <c r="W50" i="11"/>
  <c r="V50" i="11"/>
  <c r="U50" i="11"/>
  <c r="K50" i="11"/>
  <c r="Q50" i="11" s="1"/>
  <c r="T50" i="11" s="1"/>
  <c r="F50" i="11"/>
  <c r="Y50" i="11" s="1"/>
  <c r="M50" i="11" l="1"/>
  <c r="J50" i="11" l="1"/>
  <c r="Z50" i="11" s="1"/>
  <c r="AA50" i="11" s="1"/>
  <c r="P50" i="11"/>
  <c r="X50" i="11" s="1"/>
  <c r="W49" i="11"/>
  <c r="W48" i="11"/>
  <c r="K49" i="11"/>
  <c r="Q49" i="11" s="1"/>
  <c r="T49" i="11" s="1"/>
  <c r="K48" i="11"/>
  <c r="Q48" i="11" s="1"/>
  <c r="T48" i="11" s="1"/>
  <c r="I55" i="11"/>
  <c r="H55" i="11"/>
  <c r="G55" i="11"/>
  <c r="E55" i="11"/>
  <c r="V48" i="11"/>
  <c r="U48" i="11"/>
  <c r="F48" i="11"/>
  <c r="Y48" i="11" s="1"/>
  <c r="V49" i="11"/>
  <c r="U49" i="11"/>
  <c r="F49" i="11"/>
  <c r="O49" i="11" s="1"/>
  <c r="Y49" i="11" s="1"/>
  <c r="M49" i="11" l="1"/>
  <c r="J49" i="11" s="1"/>
  <c r="Z49" i="11" s="1"/>
  <c r="AA49" i="11" s="1"/>
  <c r="AB49" i="11" s="1"/>
  <c r="M48" i="11"/>
  <c r="P48" i="11" s="1"/>
  <c r="X48" i="11" s="1"/>
  <c r="P49" i="11" l="1"/>
  <c r="X49" i="11" s="1"/>
  <c r="J48" i="11"/>
  <c r="Z48" i="11" s="1"/>
  <c r="AA48" i="11" s="1"/>
  <c r="A13" i="2"/>
  <c r="W47" i="11" l="1"/>
  <c r="V47" i="11"/>
  <c r="U47" i="11"/>
  <c r="K47" i="11"/>
  <c r="Q47" i="11" s="1"/>
  <c r="T47" i="11" s="1"/>
  <c r="F47" i="11"/>
  <c r="Y47" i="11" s="1"/>
  <c r="M47" i="11" l="1"/>
  <c r="P47" i="11" l="1"/>
  <c r="X47" i="11" s="1"/>
  <c r="J47" i="11"/>
  <c r="Z47" i="11" s="1"/>
  <c r="AA47" i="11" s="1"/>
  <c r="F16" i="11"/>
  <c r="O16" i="11" s="1"/>
  <c r="Y16" i="11" s="1"/>
  <c r="F46" i="11"/>
  <c r="M46" i="11" s="1"/>
  <c r="K46" i="11"/>
  <c r="Q46" i="11" s="1"/>
  <c r="T46" i="11" s="1"/>
  <c r="U46" i="11"/>
  <c r="V46" i="11"/>
  <c r="W46" i="11"/>
  <c r="F45" i="11"/>
  <c r="M45" i="11" s="1"/>
  <c r="K45" i="11"/>
  <c r="Q45" i="11" s="1"/>
  <c r="T45" i="11" s="1"/>
  <c r="U45" i="11"/>
  <c r="V45" i="11"/>
  <c r="W45" i="11"/>
  <c r="F21" i="11"/>
  <c r="M21" i="11" s="1"/>
  <c r="J21" i="11" s="1"/>
  <c r="Z21" i="11" s="1"/>
  <c r="K21" i="11"/>
  <c r="Q21" i="11" s="1"/>
  <c r="U21" i="11"/>
  <c r="V21" i="11"/>
  <c r="W21" i="11"/>
  <c r="Y45" i="11" l="1"/>
  <c r="Y46" i="11"/>
  <c r="J46" i="11"/>
  <c r="Z46" i="11" s="1"/>
  <c r="P46" i="11"/>
  <c r="X46" i="11" s="1"/>
  <c r="J45" i="11"/>
  <c r="Z45" i="11" s="1"/>
  <c r="P45" i="11"/>
  <c r="X45" i="11" s="1"/>
  <c r="Y21" i="11"/>
  <c r="AA21" i="11" s="1"/>
  <c r="T21" i="11"/>
  <c r="X21" i="11" s="1"/>
  <c r="AA45" i="11" l="1"/>
  <c r="AA46" i="11"/>
  <c r="S55" i="11"/>
  <c r="L55" i="11"/>
  <c r="W44" i="11"/>
  <c r="K44" i="11"/>
  <c r="Q44" i="11" s="1"/>
  <c r="T44" i="11" s="1"/>
  <c r="V44" i="11"/>
  <c r="U44" i="11"/>
  <c r="F44" i="11"/>
  <c r="Y44" i="11" s="1"/>
  <c r="M44" i="11" l="1"/>
  <c r="P44" i="11" s="1"/>
  <c r="X44" i="11" s="1"/>
  <c r="W43" i="11"/>
  <c r="K43" i="11"/>
  <c r="Q43" i="11" s="1"/>
  <c r="T43" i="11" s="1"/>
  <c r="V43" i="11"/>
  <c r="U43" i="11"/>
  <c r="F43" i="11"/>
  <c r="Y43" i="11" s="1"/>
  <c r="J44" i="11" l="1"/>
  <c r="Z44" i="11" s="1"/>
  <c r="AA44" i="11" s="1"/>
  <c r="M43" i="11"/>
  <c r="P43" i="11" s="1"/>
  <c r="X43" i="11" s="1"/>
  <c r="J43" i="11" l="1"/>
  <c r="Z43" i="11" s="1"/>
  <c r="AA43" i="11" s="1"/>
  <c r="W19" i="11"/>
  <c r="V19" i="11"/>
  <c r="U19" i="11"/>
  <c r="K19" i="11"/>
  <c r="Q19" i="11" s="1"/>
  <c r="F19" i="11"/>
  <c r="M19" i="11" s="1"/>
  <c r="J19" i="11" s="1"/>
  <c r="Z19" i="11" s="1"/>
  <c r="W12" i="11"/>
  <c r="V12" i="11"/>
  <c r="U12" i="11"/>
  <c r="K12" i="11"/>
  <c r="Q12" i="11" s="1"/>
  <c r="T12" i="11" s="1"/>
  <c r="F12" i="11"/>
  <c r="O12" i="11" s="1"/>
  <c r="Y12" i="11" s="1"/>
  <c r="W13" i="11"/>
  <c r="V13" i="11"/>
  <c r="U13" i="11"/>
  <c r="K13" i="11"/>
  <c r="F13" i="11"/>
  <c r="Y13" i="11" s="1"/>
  <c r="M12" i="11" l="1"/>
  <c r="Y19" i="11"/>
  <c r="AA19" i="11" s="1"/>
  <c r="T19" i="11"/>
  <c r="X19" i="11" s="1"/>
  <c r="Q13" i="11"/>
  <c r="T13" i="11" s="1"/>
  <c r="M13" i="11"/>
  <c r="V8" i="11"/>
  <c r="U8" i="11"/>
  <c r="J12" i="11" l="1"/>
  <c r="Z12" i="11" s="1"/>
  <c r="AA12" i="11" s="1"/>
  <c r="AB12" i="11" s="1"/>
  <c r="P12" i="11"/>
  <c r="X12" i="11" s="1"/>
  <c r="P13" i="11"/>
  <c r="J13" i="11"/>
  <c r="Z13" i="11" s="1"/>
  <c r="AA13" i="11" s="1"/>
  <c r="F41" i="11"/>
  <c r="M41" i="11" s="1"/>
  <c r="P41" i="11" s="1"/>
  <c r="F42" i="11"/>
  <c r="M42" i="11" s="1"/>
  <c r="F54" i="11"/>
  <c r="U41" i="11"/>
  <c r="K41" i="11"/>
  <c r="Q41" i="11" s="1"/>
  <c r="T41" i="11" s="1"/>
  <c r="K42" i="11"/>
  <c r="R42" i="11" s="1"/>
  <c r="U42" i="11"/>
  <c r="U54" i="11"/>
  <c r="K54" i="11"/>
  <c r="Q54" i="11" s="1"/>
  <c r="K33" i="11"/>
  <c r="Q33" i="11" s="1"/>
  <c r="T33" i="11" s="1"/>
  <c r="F40" i="11"/>
  <c r="M40" i="11" s="1"/>
  <c r="K40" i="11"/>
  <c r="Q40" i="11" s="1"/>
  <c r="T40" i="11" s="1"/>
  <c r="U40" i="11"/>
  <c r="V40" i="11"/>
  <c r="W40" i="11"/>
  <c r="V41" i="11"/>
  <c r="W41" i="11"/>
  <c r="V42" i="11"/>
  <c r="W42" i="11"/>
  <c r="F32" i="11"/>
  <c r="M32" i="11" s="1"/>
  <c r="P32" i="11" s="1"/>
  <c r="K32" i="11"/>
  <c r="Q32" i="11" s="1"/>
  <c r="T32" i="11" s="1"/>
  <c r="U32" i="11"/>
  <c r="V32" i="11"/>
  <c r="W32" i="11"/>
  <c r="F10" i="11"/>
  <c r="O10" i="11" s="1"/>
  <c r="Y10" i="11" s="1"/>
  <c r="K10" i="11"/>
  <c r="Q10" i="11" s="1"/>
  <c r="T10" i="11" s="1"/>
  <c r="U10" i="11"/>
  <c r="V10" i="11"/>
  <c r="W10" i="11"/>
  <c r="D10" i="8"/>
  <c r="D12" i="2" s="1"/>
  <c r="W20" i="11"/>
  <c r="V20" i="11"/>
  <c r="U20" i="11"/>
  <c r="K20" i="11"/>
  <c r="Q20" i="11" s="1"/>
  <c r="F20" i="11"/>
  <c r="Y20" i="11" s="1"/>
  <c r="V24" i="11"/>
  <c r="F24" i="11"/>
  <c r="M24" i="11" s="1"/>
  <c r="J24" i="11" s="1"/>
  <c r="Z24" i="11" s="1"/>
  <c r="K24" i="11"/>
  <c r="Q24" i="11" s="1"/>
  <c r="U24" i="11"/>
  <c r="W24" i="11"/>
  <c r="W38" i="11"/>
  <c r="V38" i="11"/>
  <c r="U38" i="11"/>
  <c r="K38" i="11"/>
  <c r="Q38" i="11" s="1"/>
  <c r="F38" i="11"/>
  <c r="Y38" i="11" s="1"/>
  <c r="D13" i="2"/>
  <c r="W39" i="11"/>
  <c r="W37" i="11"/>
  <c r="V37" i="11"/>
  <c r="U37" i="11"/>
  <c r="K37" i="11"/>
  <c r="Q37" i="11" s="1"/>
  <c r="T37" i="11" s="1"/>
  <c r="F37" i="11"/>
  <c r="M37" i="11" s="1"/>
  <c r="V39" i="11"/>
  <c r="U39" i="11"/>
  <c r="K39" i="11"/>
  <c r="Q39" i="11" s="1"/>
  <c r="T39" i="11" s="1"/>
  <c r="F39" i="11"/>
  <c r="O39" i="11" s="1"/>
  <c r="Y39" i="11" s="1"/>
  <c r="F27" i="11"/>
  <c r="Y27" i="11" s="1"/>
  <c r="M27" i="11"/>
  <c r="P27" i="11" s="1"/>
  <c r="K27" i="11"/>
  <c r="Q27" i="11" s="1"/>
  <c r="T27" i="11" s="1"/>
  <c r="U27" i="11"/>
  <c r="V27" i="11"/>
  <c r="W27" i="11"/>
  <c r="W18" i="11"/>
  <c r="V18" i="11"/>
  <c r="U18" i="11"/>
  <c r="K18" i="11"/>
  <c r="Q18" i="11" s="1"/>
  <c r="F18" i="11"/>
  <c r="M18" i="11" s="1"/>
  <c r="J18" i="11" s="1"/>
  <c r="Z18" i="11" s="1"/>
  <c r="K16" i="11"/>
  <c r="Q16" i="11" s="1"/>
  <c r="F36" i="11"/>
  <c r="M36" i="11" s="1"/>
  <c r="K36" i="11"/>
  <c r="Q36" i="11" s="1"/>
  <c r="T36" i="11" s="1"/>
  <c r="U36" i="11"/>
  <c r="V36" i="11"/>
  <c r="W36" i="11"/>
  <c r="F35" i="11"/>
  <c r="Y35" i="11" s="1"/>
  <c r="K35" i="11"/>
  <c r="Q35" i="11" s="1"/>
  <c r="T35" i="11" s="1"/>
  <c r="U35" i="11"/>
  <c r="V35" i="11"/>
  <c r="W35" i="11"/>
  <c r="W28" i="11"/>
  <c r="W29" i="11"/>
  <c r="W30" i="11"/>
  <c r="W31" i="11"/>
  <c r="W33" i="11"/>
  <c r="W34" i="11"/>
  <c r="W54" i="11"/>
  <c r="W26" i="11"/>
  <c r="W25" i="11"/>
  <c r="W17" i="11"/>
  <c r="W16" i="11"/>
  <c r="W15" i="11"/>
  <c r="W14" i="11"/>
  <c r="W9" i="11"/>
  <c r="W8" i="11"/>
  <c r="V34" i="11"/>
  <c r="U34" i="11"/>
  <c r="K34" i="11"/>
  <c r="Q34" i="11" s="1"/>
  <c r="T34" i="11" s="1"/>
  <c r="F34" i="11"/>
  <c r="M34" i="11" s="1"/>
  <c r="P34" i="11" s="1"/>
  <c r="Y34" i="11"/>
  <c r="K8" i="11"/>
  <c r="Q8" i="11" s="1"/>
  <c r="K30" i="11"/>
  <c r="Q30" i="11" s="1"/>
  <c r="T30" i="11" s="1"/>
  <c r="K17" i="11"/>
  <c r="Q17" i="11" s="1"/>
  <c r="K26" i="11"/>
  <c r="Q26" i="11" s="1"/>
  <c r="T26" i="11" s="1"/>
  <c r="K29" i="11"/>
  <c r="Q29" i="11" s="1"/>
  <c r="T29" i="11" s="1"/>
  <c r="F8" i="11"/>
  <c r="M8" i="11" s="1"/>
  <c r="F9" i="11"/>
  <c r="K9" i="11"/>
  <c r="U9" i="11"/>
  <c r="V9" i="11"/>
  <c r="F14" i="11"/>
  <c r="M14" i="11" s="1"/>
  <c r="K14" i="11"/>
  <c r="Q14" i="11" s="1"/>
  <c r="T14" i="11" s="1"/>
  <c r="U14" i="11"/>
  <c r="V14" i="11"/>
  <c r="F15" i="11"/>
  <c r="Y15" i="11" s="1"/>
  <c r="K15" i="11"/>
  <c r="Q15" i="11" s="1"/>
  <c r="T15" i="11" s="1"/>
  <c r="U15" i="11"/>
  <c r="V15" i="11"/>
  <c r="M16" i="11"/>
  <c r="J16" i="11" s="1"/>
  <c r="Z16" i="11" s="1"/>
  <c r="AA16" i="11" s="1"/>
  <c r="AB16" i="11" s="1"/>
  <c r="U16" i="11"/>
  <c r="V16" i="11"/>
  <c r="F17" i="11"/>
  <c r="M17" i="11" s="1"/>
  <c r="J17" i="11" s="1"/>
  <c r="Z17" i="11" s="1"/>
  <c r="U17" i="11"/>
  <c r="V17" i="11"/>
  <c r="F25" i="11"/>
  <c r="Y25" i="11" s="1"/>
  <c r="K25" i="11"/>
  <c r="Q25" i="11" s="1"/>
  <c r="T25" i="11" s="1"/>
  <c r="U25" i="11"/>
  <c r="V25" i="11"/>
  <c r="F26" i="11"/>
  <c r="Y26" i="11" s="1"/>
  <c r="U26" i="11"/>
  <c r="V26" i="11"/>
  <c r="F28" i="11"/>
  <c r="Y28" i="11" s="1"/>
  <c r="K28" i="11"/>
  <c r="Q28" i="11" s="1"/>
  <c r="T28" i="11" s="1"/>
  <c r="U28" i="11"/>
  <c r="V28" i="11"/>
  <c r="F29" i="11"/>
  <c r="M29" i="11" s="1"/>
  <c r="U29" i="11"/>
  <c r="V29" i="11"/>
  <c r="F30" i="11"/>
  <c r="Y30" i="11" s="1"/>
  <c r="U30" i="11"/>
  <c r="V30" i="11"/>
  <c r="F31" i="11"/>
  <c r="M31" i="11" s="1"/>
  <c r="K31" i="11"/>
  <c r="Q31" i="11" s="1"/>
  <c r="T31" i="11" s="1"/>
  <c r="U31" i="11"/>
  <c r="V31" i="11"/>
  <c r="F33" i="11"/>
  <c r="M33" i="11" s="1"/>
  <c r="U33" i="11"/>
  <c r="V33" i="11"/>
  <c r="V54" i="11"/>
  <c r="T54" i="11" l="1"/>
  <c r="K55" i="11"/>
  <c r="M54" i="11"/>
  <c r="P54" i="11" s="1"/>
  <c r="F55" i="11"/>
  <c r="M39" i="11"/>
  <c r="J39" i="11" s="1"/>
  <c r="Z39" i="11" s="1"/>
  <c r="AA39" i="11" s="1"/>
  <c r="AB39" i="11" s="1"/>
  <c r="M28" i="11"/>
  <c r="P28" i="11" s="1"/>
  <c r="X28" i="11" s="1"/>
  <c r="M26" i="11"/>
  <c r="P26" i="11" s="1"/>
  <c r="X26" i="11" s="1"/>
  <c r="Y40" i="11"/>
  <c r="M35" i="11"/>
  <c r="Y24" i="11"/>
  <c r="AA24" i="11" s="1"/>
  <c r="Y29" i="11"/>
  <c r="Q9" i="11"/>
  <c r="O54" i="11"/>
  <c r="Y54" i="11" s="1"/>
  <c r="Y9" i="11"/>
  <c r="Y37" i="11"/>
  <c r="M38" i="11"/>
  <c r="P38" i="11" s="1"/>
  <c r="P37" i="11"/>
  <c r="X37" i="11" s="1"/>
  <c r="J37" i="11"/>
  <c r="Z37" i="11" s="1"/>
  <c r="P36" i="11"/>
  <c r="X36" i="11" s="1"/>
  <c r="J36" i="11"/>
  <c r="Z36" i="11" s="1"/>
  <c r="T38" i="11"/>
  <c r="Y36" i="11"/>
  <c r="Q42" i="11"/>
  <c r="T42" i="11" s="1"/>
  <c r="J34" i="11"/>
  <c r="Z34" i="11" s="1"/>
  <c r="AA34" i="11" s="1"/>
  <c r="X34" i="11"/>
  <c r="P40" i="11"/>
  <c r="X40" i="11" s="1"/>
  <c r="J40" i="11"/>
  <c r="Z40" i="11" s="1"/>
  <c r="M30" i="11"/>
  <c r="P30" i="11" s="1"/>
  <c r="X30" i="11" s="1"/>
  <c r="M10" i="11"/>
  <c r="P10" i="11" s="1"/>
  <c r="X10" i="11" s="1"/>
  <c r="X27" i="11"/>
  <c r="O14" i="11"/>
  <c r="Y14" i="11" s="1"/>
  <c r="X13" i="11"/>
  <c r="Y32" i="11"/>
  <c r="J27" i="11"/>
  <c r="Z27" i="11" s="1"/>
  <c r="AA27" i="11" s="1"/>
  <c r="M20" i="11"/>
  <c r="J20" i="11" s="1"/>
  <c r="Z20" i="11" s="1"/>
  <c r="AA20" i="11" s="1"/>
  <c r="Y33" i="11"/>
  <c r="M25" i="11"/>
  <c r="P25" i="11" s="1"/>
  <c r="X25" i="11" s="1"/>
  <c r="Y18" i="11"/>
  <c r="AA18" i="11" s="1"/>
  <c r="P29" i="11"/>
  <c r="X29" i="11" s="1"/>
  <c r="J29" i="11"/>
  <c r="Z29" i="11" s="1"/>
  <c r="M15" i="11"/>
  <c r="J15" i="11" s="1"/>
  <c r="Z15" i="11" s="1"/>
  <c r="AA15" i="11" s="1"/>
  <c r="Y17" i="11"/>
  <c r="AA17" i="11" s="1"/>
  <c r="X15" i="11"/>
  <c r="V55" i="11"/>
  <c r="P31" i="11"/>
  <c r="X31" i="11" s="1"/>
  <c r="J31" i="11"/>
  <c r="Z31" i="11" s="1"/>
  <c r="T16" i="11"/>
  <c r="X16" i="11" s="1"/>
  <c r="M9" i="11"/>
  <c r="Y31" i="11"/>
  <c r="J14" i="11"/>
  <c r="Z14" i="11" s="1"/>
  <c r="P14" i="11"/>
  <c r="X14" i="11" s="1"/>
  <c r="J33" i="11"/>
  <c r="Z33" i="11" s="1"/>
  <c r="P33" i="11"/>
  <c r="X33" i="11" s="1"/>
  <c r="U55" i="11"/>
  <c r="W55" i="11"/>
  <c r="Y42" i="11"/>
  <c r="J42" i="11"/>
  <c r="Z42" i="11" s="1"/>
  <c r="P42" i="11"/>
  <c r="J8" i="11"/>
  <c r="Z8" i="11" s="1"/>
  <c r="P8" i="11"/>
  <c r="R32" i="11"/>
  <c r="J32" i="11"/>
  <c r="Z32" i="11" s="1"/>
  <c r="T24" i="11"/>
  <c r="X24" i="11" s="1"/>
  <c r="T17" i="11"/>
  <c r="T20" i="11"/>
  <c r="X20" i="11" s="1"/>
  <c r="T18" i="11"/>
  <c r="X18" i="11" s="1"/>
  <c r="T8" i="11"/>
  <c r="X41" i="11"/>
  <c r="J41" i="11"/>
  <c r="Z41" i="11" s="1"/>
  <c r="Y41" i="11"/>
  <c r="Y8" i="11"/>
  <c r="AA8" i="11" s="1"/>
  <c r="AA37" i="11" l="1"/>
  <c r="AA41" i="11"/>
  <c r="AA36" i="11"/>
  <c r="AA33" i="11"/>
  <c r="AA29" i="11"/>
  <c r="AA31" i="11"/>
  <c r="AA32" i="11"/>
  <c r="Y55" i="11"/>
  <c r="AA42" i="11"/>
  <c r="AA40" i="11"/>
  <c r="AA14" i="11"/>
  <c r="AB14" i="11" s="1"/>
  <c r="P39" i="11"/>
  <c r="X39" i="11" s="1"/>
  <c r="X54" i="11"/>
  <c r="X17" i="11"/>
  <c r="J54" i="11"/>
  <c r="Z54" i="11" s="1"/>
  <c r="AA54" i="11" s="1"/>
  <c r="AB54" i="11" s="1"/>
  <c r="X42" i="11"/>
  <c r="J26" i="11"/>
  <c r="Z26" i="11" s="1"/>
  <c r="AA26" i="11" s="1"/>
  <c r="X38" i="11"/>
  <c r="J28" i="11"/>
  <c r="Z28" i="11" s="1"/>
  <c r="AA28" i="11" s="1"/>
  <c r="J38" i="11"/>
  <c r="Z38" i="11" s="1"/>
  <c r="AA38" i="11" s="1"/>
  <c r="P35" i="11"/>
  <c r="X35" i="11" s="1"/>
  <c r="J35" i="11"/>
  <c r="Z35" i="11" s="1"/>
  <c r="AA35" i="11" s="1"/>
  <c r="J30" i="11"/>
  <c r="Z30" i="11" s="1"/>
  <c r="AA30" i="11" s="1"/>
  <c r="X32" i="11"/>
  <c r="R55" i="11"/>
  <c r="T9" i="11"/>
  <c r="T55" i="11" s="1"/>
  <c r="Q55" i="11"/>
  <c r="M55" i="11"/>
  <c r="J10" i="11"/>
  <c r="Z10" i="11" s="1"/>
  <c r="AA10" i="11" s="1"/>
  <c r="AB10" i="11" s="1"/>
  <c r="J25" i="11"/>
  <c r="Z25" i="11" s="1"/>
  <c r="AA25" i="11" s="1"/>
  <c r="P9" i="11"/>
  <c r="J9" i="11"/>
  <c r="Z9" i="11" s="1"/>
  <c r="AA9" i="11" s="1"/>
  <c r="X8" i="11"/>
  <c r="P55" i="11" l="1"/>
  <c r="J55" i="11"/>
  <c r="Z55" i="11" s="1"/>
  <c r="AA55" i="11" s="1"/>
  <c r="AB55" i="11" s="1"/>
  <c r="X9" i="11"/>
  <c r="X55" i="11" s="1"/>
  <c r="D9" i="2" s="1"/>
  <c r="D16" i="2" s="1"/>
  <c r="X56" i="11" l="1"/>
</calcChain>
</file>

<file path=xl/sharedStrings.xml><?xml version="1.0" encoding="utf-8"?>
<sst xmlns="http://schemas.openxmlformats.org/spreadsheetml/2006/main" count="249" uniqueCount="176">
  <si>
    <t>Net Distribution Proceeds After Warner Charges</t>
  </si>
  <si>
    <t>Deduct</t>
  </si>
  <si>
    <t>Artist</t>
  </si>
  <si>
    <t>Title</t>
  </si>
  <si>
    <t>Catalogue #</t>
  </si>
  <si>
    <t>Returns</t>
  </si>
  <si>
    <t>GSLR</t>
  </si>
  <si>
    <t>Discounts</t>
  </si>
  <si>
    <t>Net Sales</t>
  </si>
  <si>
    <t>PPD</t>
  </si>
  <si>
    <t>Dist. Fee</t>
  </si>
  <si>
    <t>Copyright</t>
  </si>
  <si>
    <t>Royalty Pay</t>
  </si>
  <si>
    <t>Units</t>
  </si>
  <si>
    <t>Value</t>
  </si>
  <si>
    <t>Through</t>
  </si>
  <si>
    <t xml:space="preserve"> </t>
  </si>
  <si>
    <t xml:space="preserve">P&amp;D Accounting </t>
  </si>
  <si>
    <t>We Are Unified</t>
  </si>
  <si>
    <t>Physical Distribution Proceeds</t>
  </si>
  <si>
    <t>Month:</t>
  </si>
  <si>
    <t>Gross Sales</t>
  </si>
  <si>
    <t xml:space="preserve">Returns </t>
  </si>
  <si>
    <t>Destructions</t>
  </si>
  <si>
    <t xml:space="preserve">GST on </t>
  </si>
  <si>
    <t>Promo Units</t>
  </si>
  <si>
    <t>Distribution</t>
  </si>
  <si>
    <t>Handling Fee</t>
  </si>
  <si>
    <t>WE ARE UNIFIED</t>
  </si>
  <si>
    <t>List of Recharge Invoices</t>
  </si>
  <si>
    <t>Date</t>
  </si>
  <si>
    <t>Net Amnt</t>
  </si>
  <si>
    <t xml:space="preserve">Importing Freight Recharge @ 0.69c/Unit </t>
  </si>
  <si>
    <t>Supplier &amp; Invoice Details</t>
  </si>
  <si>
    <t>THE AMITY AFFLICTION</t>
  </si>
  <si>
    <t>SEVERED TIES</t>
  </si>
  <si>
    <t>BTR036</t>
  </si>
  <si>
    <t>YOUNGBLOODS</t>
  </si>
  <si>
    <t>BTR050</t>
  </si>
  <si>
    <t>GLORY DAYS</t>
  </si>
  <si>
    <t>BTR054</t>
  </si>
  <si>
    <t>YELLOWCARD</t>
  </si>
  <si>
    <t>WHEN YOU'RE THROUGH THINKING, SAY YES</t>
  </si>
  <si>
    <t>HR7252</t>
  </si>
  <si>
    <t>DREAM ON DREAMER</t>
  </si>
  <si>
    <t>HEARTBOUND</t>
  </si>
  <si>
    <t>UNFD001</t>
  </si>
  <si>
    <t>YOUNGBLOODS DELUXE</t>
  </si>
  <si>
    <t>UNFD002</t>
  </si>
  <si>
    <t>WE CAME AS ROMANS</t>
  </si>
  <si>
    <t>UNDERSTANDING WHAT WE'VE GROWN TO BE</t>
  </si>
  <si>
    <t>UNFD005</t>
  </si>
  <si>
    <t>UNFD005A</t>
  </si>
  <si>
    <t>WE ARE AUGUSTINES</t>
  </si>
  <si>
    <t>RISE YE SUNKEN SHIPS</t>
  </si>
  <si>
    <t>UNFD011</t>
  </si>
  <si>
    <t xml:space="preserve">PPD </t>
  </si>
  <si>
    <t>Price</t>
  </si>
  <si>
    <t>Actual Sale</t>
  </si>
  <si>
    <t>THE BRIDE</t>
  </si>
  <si>
    <t>PRESIDENT RD</t>
  </si>
  <si>
    <t>UNFD007</t>
  </si>
  <si>
    <t>UNFD009</t>
  </si>
  <si>
    <t>NORTHLANE</t>
  </si>
  <si>
    <t>DISCOVERIES</t>
  </si>
  <si>
    <t>SILVERSTEIN</t>
  </si>
  <si>
    <t>SHORT SONGS</t>
  </si>
  <si>
    <t>HR7472</t>
  </si>
  <si>
    <t>THE SUMMER SET</t>
  </si>
  <si>
    <t>EVERYTHING'S FINE</t>
  </si>
  <si>
    <t>UNFD006</t>
  </si>
  <si>
    <t>THE USED</t>
  </si>
  <si>
    <t>VULNERABLE</t>
  </si>
  <si>
    <t>HR7492</t>
  </si>
  <si>
    <t>SAY ANYTHING</t>
  </si>
  <si>
    <t>ANARCHY, MY DEAR</t>
  </si>
  <si>
    <t>UNFD013</t>
  </si>
  <si>
    <t>Marketing recharges</t>
  </si>
  <si>
    <t>NZD</t>
  </si>
  <si>
    <t>Destruction</t>
  </si>
  <si>
    <t>Promo</t>
  </si>
  <si>
    <t>Return</t>
  </si>
  <si>
    <t>Total Distribution Proceeds Payable</t>
  </si>
  <si>
    <t>BURIED IN VERONA</t>
  </si>
  <si>
    <t>NOTORIOUS</t>
  </si>
  <si>
    <t>UNFD017</t>
  </si>
  <si>
    <t>Mktng. Fee</t>
  </si>
  <si>
    <t>Promo Fee</t>
  </si>
  <si>
    <t>UNFD015</t>
  </si>
  <si>
    <t>UNFD016</t>
  </si>
  <si>
    <t>GLASS CLOUD</t>
  </si>
  <si>
    <t>THE ROYAL THOUSAND</t>
  </si>
  <si>
    <t>HOUSE VS HURRICANE</t>
  </si>
  <si>
    <t>CROOKED TEETH</t>
  </si>
  <si>
    <t>HR7582</t>
  </si>
  <si>
    <t>SOUTHERN AIR</t>
  </si>
  <si>
    <t>UNFD003</t>
  </si>
  <si>
    <t>I KILLED THE PROM QUEEN</t>
  </si>
  <si>
    <t>MUSIC FOR THE RECENTLY DECEASED</t>
  </si>
  <si>
    <t>UNFD018</t>
  </si>
  <si>
    <t>UNFD020</t>
  </si>
  <si>
    <t>IN HEARTS WAKE</t>
  </si>
  <si>
    <t>DIVINATION</t>
  </si>
  <si>
    <t>HAND OF MERCY</t>
  </si>
  <si>
    <t>LAST LIGHTS</t>
  </si>
  <si>
    <t>UNFD019</t>
  </si>
  <si>
    <t>OFF!</t>
  </si>
  <si>
    <t>ALL TIME LOW</t>
  </si>
  <si>
    <t>DON'T PANIC</t>
  </si>
  <si>
    <t>HR7602</t>
  </si>
  <si>
    <t>VULNERABLE (II)</t>
  </si>
  <si>
    <t>HR9750</t>
  </si>
  <si>
    <t>HRVRD</t>
  </si>
  <si>
    <t>FROM THE BIRD'S CAGE</t>
  </si>
  <si>
    <t>EVR223</t>
  </si>
  <si>
    <t>UNFD024</t>
  </si>
  <si>
    <t>UNFD025</t>
  </si>
  <si>
    <t>UNFD027</t>
  </si>
  <si>
    <t>DEEZ NUTS</t>
  </si>
  <si>
    <t>BOUT IT</t>
  </si>
  <si>
    <t>SINGULARITY</t>
  </si>
  <si>
    <t>D AT SEA</t>
  </si>
  <si>
    <t>UNCONSCIOUS</t>
  </si>
  <si>
    <t>EVR228</t>
  </si>
  <si>
    <t>EVR244</t>
  </si>
  <si>
    <t>EISLEY</t>
  </si>
  <si>
    <t>CURRENTS</t>
  </si>
  <si>
    <t>PRETTY &amp; NICE</t>
  </si>
  <si>
    <t>GOLDEN RULES FOR GOLDEN PEOPLE</t>
  </si>
  <si>
    <t>THE WONDER YEARS</t>
  </si>
  <si>
    <t>THE GREATEST GENERATION</t>
  </si>
  <si>
    <t>HR771</t>
  </si>
  <si>
    <t>LOVELESS</t>
  </si>
  <si>
    <t>UNFD028</t>
  </si>
  <si>
    <t>MISERY SIGNALS</t>
  </si>
  <si>
    <t>ABSENT LIGHT</t>
  </si>
  <si>
    <t>UNFD031</t>
  </si>
  <si>
    <t>OCEAN AVENUE ACOUSTIC</t>
  </si>
  <si>
    <t>HR7752</t>
  </si>
  <si>
    <t>THE CATALYST FIRE</t>
  </si>
  <si>
    <t>UNFD029</t>
  </si>
  <si>
    <t>TRACING BACK ROOTS</t>
  </si>
  <si>
    <t>UNFD030</t>
  </si>
  <si>
    <t>DEAD LETTER CIRCUS</t>
  </si>
  <si>
    <t>UNFD032</t>
  </si>
  <si>
    <t>HELLIONS</t>
  </si>
  <si>
    <t>DIE YOUNG</t>
  </si>
  <si>
    <t>UNFD035</t>
  </si>
  <si>
    <t>UNFD036</t>
  </si>
  <si>
    <t>BODYJAR</t>
  </si>
  <si>
    <t>ROLE MODEL</t>
  </si>
  <si>
    <t>SAVIOUR</t>
  </si>
  <si>
    <t>FIRST LIGHT TO MY DEATH</t>
  </si>
  <si>
    <t>HACKTIVIST</t>
  </si>
  <si>
    <t>HACKTIVIST EP</t>
  </si>
  <si>
    <t>UNFD042</t>
  </si>
  <si>
    <t>TEXAS IN JULY</t>
  </si>
  <si>
    <t>EVR2202</t>
  </si>
  <si>
    <t>HAPPINESS</t>
  </si>
  <si>
    <t>HR791</t>
  </si>
  <si>
    <t>TAKING BACK SUNDAY</t>
  </si>
  <si>
    <t>FACELESS</t>
  </si>
  <si>
    <t>UNFD039</t>
  </si>
  <si>
    <t>ARCHITECTS</t>
  </si>
  <si>
    <t>LOST FOREVER, LOST TOGETHER</t>
  </si>
  <si>
    <t>UNFD043</t>
  </si>
  <si>
    <t>HR793</t>
  </si>
  <si>
    <t>IMAGINARY ENEMY</t>
  </si>
  <si>
    <t>Sales: May 2014</t>
  </si>
  <si>
    <t>UNFD040</t>
  </si>
  <si>
    <t>EARTHWALKER</t>
  </si>
  <si>
    <t>Adjusted Gross Sales</t>
  </si>
  <si>
    <t>-</t>
  </si>
  <si>
    <t>Adjusted Deduction</t>
  </si>
  <si>
    <t>Adjusted Net Sales</t>
  </si>
  <si>
    <t>Adjusted Sales PPD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</si>
</sst>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0_ ;[Red]\-#,##0.00\ "/>
    <numFmt numFmtId="168" formatCode="#,##0_ ;[Red]\-#,##0\ "/>
    <numFmt numFmtId="169" formatCode="0.0%"/>
  </numFmts>
  <fonts count="33" x14ac:knownFonts="1">
    <font>
      <sz val="10"/>
      <name val="Arial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0"/>
      <color indexed="10"/>
      <name val="Tahoma"/>
      <family val="2"/>
    </font>
    <font>
      <b/>
      <sz val="16"/>
      <name val="Tahoma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5" fillId="0" borderId="0">
      <alignment vertical="top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5" fillId="0" borderId="0">
      <alignment vertical="top"/>
    </xf>
    <xf numFmtId="0" fontId="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42" applyFont="1">
      <alignment vertical="top"/>
    </xf>
    <xf numFmtId="40" fontId="6" fillId="0" borderId="0" xfId="42" applyNumberFormat="1" applyFont="1">
      <alignment vertical="top"/>
    </xf>
    <xf numFmtId="0" fontId="1" fillId="0" borderId="0" xfId="42" applyFont="1" applyAlignment="1"/>
    <xf numFmtId="0" fontId="7" fillId="0" borderId="0" xfId="42" applyFont="1" applyAlignment="1">
      <alignment horizontal="left"/>
    </xf>
    <xf numFmtId="0" fontId="8" fillId="0" borderId="0" xfId="42" applyFont="1" applyAlignment="1">
      <alignment horizontal="left"/>
    </xf>
    <xf numFmtId="0" fontId="9" fillId="0" borderId="0" xfId="42" applyFont="1">
      <alignment vertical="top"/>
    </xf>
    <xf numFmtId="0" fontId="10" fillId="0" borderId="0" xfId="42" applyFont="1" applyAlignment="1">
      <alignment horizontal="left"/>
    </xf>
    <xf numFmtId="0" fontId="10" fillId="0" borderId="0" xfId="42" applyFont="1">
      <alignment vertical="top"/>
    </xf>
    <xf numFmtId="0" fontId="6" fillId="0" borderId="0" xfId="42" applyFont="1" applyAlignment="1">
      <alignment horizontal="left"/>
    </xf>
    <xf numFmtId="167" fontId="6" fillId="0" borderId="0" xfId="42" applyNumberFormat="1" applyFont="1" applyBorder="1">
      <alignment vertical="top"/>
    </xf>
    <xf numFmtId="167" fontId="11" fillId="0" borderId="0" xfId="42" applyNumberFormat="1" applyFont="1" applyBorder="1">
      <alignment vertical="top"/>
    </xf>
    <xf numFmtId="167" fontId="11" fillId="0" borderId="0" xfId="42" applyNumberFormat="1" applyFont="1" applyFill="1" applyBorder="1">
      <alignment vertical="top"/>
    </xf>
    <xf numFmtId="39" fontId="10" fillId="0" borderId="0" xfId="42" applyNumberFormat="1" applyFont="1" applyBorder="1">
      <alignment vertical="top"/>
    </xf>
    <xf numFmtId="0" fontId="12" fillId="0" borderId="0" xfId="0" applyFont="1"/>
    <xf numFmtId="0" fontId="6" fillId="0" borderId="0" xfId="0" applyFont="1"/>
    <xf numFmtId="167" fontId="6" fillId="0" borderId="0" xfId="0" applyNumberFormat="1" applyFont="1"/>
    <xf numFmtId="0" fontId="8" fillId="0" borderId="0" xfId="0" applyFont="1"/>
    <xf numFmtId="49" fontId="8" fillId="0" borderId="0" xfId="0" applyNumberFormat="1" applyFont="1" applyAlignment="1">
      <alignment horizontal="left"/>
    </xf>
    <xf numFmtId="167" fontId="6" fillId="0" borderId="0" xfId="0" applyNumberFormat="1" applyFont="1" applyFill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167" fontId="6" fillId="0" borderId="0" xfId="0" applyNumberFormat="1" applyFont="1" applyBorder="1" applyAlignment="1">
      <alignment horizontal="center"/>
    </xf>
    <xf numFmtId="0" fontId="4" fillId="24" borderId="0" xfId="0" applyFont="1" applyFill="1"/>
    <xf numFmtId="0" fontId="4" fillId="0" borderId="0" xfId="0" applyFont="1"/>
    <xf numFmtId="17" fontId="8" fillId="0" borderId="0" xfId="0" applyNumberFormat="1" applyFont="1" applyAlignment="1">
      <alignment horizontal="left"/>
    </xf>
    <xf numFmtId="0" fontId="10" fillId="0" borderId="0" xfId="0" applyNumberFormat="1" applyFont="1" applyBorder="1" applyAlignment="1">
      <alignment horizontal="left"/>
    </xf>
    <xf numFmtId="0" fontId="10" fillId="0" borderId="0" xfId="42" applyFont="1" applyAlignment="1">
      <alignment horizontal="right" vertical="top"/>
    </xf>
    <xf numFmtId="0" fontId="6" fillId="0" borderId="0" xfId="42" applyFont="1" applyBorder="1">
      <alignment vertical="top"/>
    </xf>
    <xf numFmtId="167" fontId="11" fillId="0" borderId="10" xfId="42" applyNumberFormat="1" applyFont="1" applyBorder="1">
      <alignment vertical="top"/>
    </xf>
    <xf numFmtId="0" fontId="2" fillId="0" borderId="0" xfId="0" applyFont="1"/>
    <xf numFmtId="4" fontId="0" fillId="0" borderId="0" xfId="0" applyNumberFormat="1"/>
    <xf numFmtId="0" fontId="3" fillId="25" borderId="0" xfId="0" applyFont="1" applyFill="1" applyAlignment="1">
      <alignment horizontal="center" vertical="center" wrapText="1"/>
    </xf>
    <xf numFmtId="4" fontId="3" fillId="25" borderId="0" xfId="0" applyNumberFormat="1" applyFont="1" applyFill="1" applyAlignment="1">
      <alignment horizontal="center" vertical="center" wrapText="1"/>
    </xf>
    <xf numFmtId="14" fontId="4" fillId="0" borderId="0" xfId="0" applyNumberFormat="1" applyFont="1"/>
    <xf numFmtId="43" fontId="4" fillId="0" borderId="0" xfId="30" applyFont="1"/>
    <xf numFmtId="17" fontId="4" fillId="0" borderId="0" xfId="0" applyNumberFormat="1" applyFont="1"/>
    <xf numFmtId="44" fontId="4" fillId="0" borderId="11" xfId="32" applyFont="1" applyBorder="1"/>
    <xf numFmtId="17" fontId="0" fillId="0" borderId="0" xfId="0" applyNumberFormat="1"/>
    <xf numFmtId="0" fontId="4" fillId="0" borderId="0" xfId="0" applyFont="1" applyAlignment="1">
      <alignment horizontal="left"/>
    </xf>
    <xf numFmtId="166" fontId="4" fillId="0" borderId="0" xfId="29" applyFont="1"/>
    <xf numFmtId="166" fontId="4" fillId="0" borderId="0" xfId="29" applyFont="1" applyFill="1"/>
    <xf numFmtId="166" fontId="1" fillId="0" borderId="0" xfId="29" applyBorder="1"/>
    <xf numFmtId="166" fontId="1" fillId="0" borderId="0" xfId="29" applyFill="1" applyBorder="1"/>
    <xf numFmtId="0" fontId="4" fillId="0" borderId="0" xfId="0" applyFont="1" applyFill="1"/>
    <xf numFmtId="49" fontId="4" fillId="0" borderId="0" xfId="0" applyNumberFormat="1" applyFont="1" applyFill="1" applyAlignment="1" applyProtection="1">
      <alignment horizontal="center"/>
      <protection locked="0"/>
    </xf>
    <xf numFmtId="168" fontId="4" fillId="0" borderId="12" xfId="0" applyNumberFormat="1" applyFont="1" applyBorder="1"/>
    <xf numFmtId="167" fontId="4" fillId="0" borderId="0" xfId="0" applyNumberFormat="1" applyFont="1"/>
    <xf numFmtId="167" fontId="31" fillId="0" borderId="0" xfId="0" applyNumberFormat="1" applyFont="1" applyBorder="1"/>
    <xf numFmtId="0" fontId="32" fillId="0" borderId="0" xfId="42" applyFont="1" applyAlignment="1"/>
    <xf numFmtId="17" fontId="6" fillId="0" borderId="0" xfId="42" applyNumberFormat="1" applyFont="1" applyAlignment="1">
      <alignment horizontal="right" vertical="top"/>
    </xf>
    <xf numFmtId="167" fontId="1" fillId="0" borderId="0" xfId="42" applyNumberFormat="1" applyFont="1" applyAlignment="1"/>
    <xf numFmtId="0" fontId="1" fillId="0" borderId="0" xfId="0" applyFont="1" applyAlignment="1">
      <alignment horizontal="left"/>
    </xf>
    <xf numFmtId="166" fontId="1" fillId="0" borderId="0" xfId="29" applyFont="1"/>
    <xf numFmtId="166" fontId="1" fillId="0" borderId="0" xfId="29" applyFont="1" applyFill="1"/>
    <xf numFmtId="0" fontId="1" fillId="0" borderId="0" xfId="0" applyFont="1" applyFill="1"/>
    <xf numFmtId="49" fontId="1" fillId="0" borderId="0" xfId="0" applyNumberFormat="1" applyFont="1" applyFill="1" applyAlignment="1" applyProtection="1">
      <alignment horizontal="center"/>
      <protection locked="0"/>
    </xf>
    <xf numFmtId="44" fontId="10" fillId="0" borderId="11" xfId="31" applyNumberFormat="1" applyFont="1" applyBorder="1"/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167" fontId="1" fillId="0" borderId="0" xfId="0" applyNumberFormat="1" applyFont="1"/>
    <xf numFmtId="167" fontId="1" fillId="0" borderId="0" xfId="0" applyNumberFormat="1" applyFont="1" applyFill="1"/>
    <xf numFmtId="0" fontId="1" fillId="0" borderId="0" xfId="0" applyFont="1"/>
    <xf numFmtId="167" fontId="1" fillId="0" borderId="0" xfId="0" applyNumberFormat="1" applyFont="1" applyBorder="1" applyAlignment="1">
      <alignment horizontal="center"/>
    </xf>
    <xf numFmtId="167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Fill="1" applyBorder="1" applyAlignment="1">
      <alignment horizontal="center"/>
    </xf>
    <xf numFmtId="169" fontId="1" fillId="0" borderId="0" xfId="0" applyNumberFormat="1" applyFont="1" applyFill="1" applyBorder="1" applyAlignment="1">
      <alignment horizontal="center"/>
    </xf>
    <xf numFmtId="0" fontId="1" fillId="24" borderId="0" xfId="0" applyFont="1" applyFill="1"/>
    <xf numFmtId="166" fontId="1" fillId="24" borderId="0" xfId="29" applyFont="1" applyFill="1"/>
    <xf numFmtId="166" fontId="1" fillId="0" borderId="0" xfId="0" applyNumberFormat="1" applyFont="1" applyFill="1" applyBorder="1"/>
    <xf numFmtId="166" fontId="1" fillId="0" borderId="0" xfId="29" applyFont="1" applyFill="1" applyBorder="1" applyAlignment="1">
      <alignment horizontal="right"/>
    </xf>
    <xf numFmtId="166" fontId="1" fillId="24" borderId="0" xfId="29" applyFont="1" applyFill="1" applyBorder="1" applyAlignment="1">
      <alignment horizontal="right"/>
    </xf>
    <xf numFmtId="166" fontId="1" fillId="0" borderId="0" xfId="29" applyFont="1" applyFill="1" applyProtection="1">
      <protection locked="0"/>
    </xf>
    <xf numFmtId="166" fontId="1" fillId="0" borderId="0" xfId="29" applyFont="1" applyBorder="1"/>
    <xf numFmtId="166" fontId="1" fillId="0" borderId="0" xfId="29" applyFont="1" applyFill="1" applyBorder="1"/>
    <xf numFmtId="166" fontId="1" fillId="0" borderId="0" xfId="29" applyFont="1" applyFill="1" applyBorder="1" applyProtection="1">
      <protection locked="0"/>
    </xf>
    <xf numFmtId="166" fontId="1" fillId="24" borderId="0" xfId="29" applyFont="1" applyFill="1" applyBorder="1"/>
    <xf numFmtId="166" fontId="1" fillId="0" borderId="10" xfId="29" applyFont="1" applyFill="1" applyBorder="1"/>
    <xf numFmtId="166" fontId="1" fillId="0" borderId="10" xfId="0" applyNumberFormat="1" applyFont="1" applyFill="1" applyBorder="1"/>
    <xf numFmtId="166" fontId="1" fillId="0" borderId="10" xfId="29" applyFont="1" applyFill="1" applyBorder="1" applyProtection="1">
      <protection locked="0"/>
    </xf>
    <xf numFmtId="168" fontId="1" fillId="0" borderId="12" xfId="0" applyNumberFormat="1" applyFont="1" applyBorder="1"/>
    <xf numFmtId="166" fontId="1" fillId="0" borderId="12" xfId="29" applyFont="1" applyBorder="1"/>
    <xf numFmtId="167" fontId="1" fillId="0" borderId="12" xfId="0" applyNumberFormat="1" applyFont="1" applyBorder="1"/>
    <xf numFmtId="166" fontId="1" fillId="0" borderId="12" xfId="29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3" fillId="25" borderId="0" xfId="0" applyFont="1" applyFill="1" applyAlignment="1">
      <alignment horizontal="center" vertical="center" wrapText="1"/>
    </xf>
  </cellXfs>
  <cellStyles count="48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Comma_WMNZ Roadrunner Jun 10" xfId="30"/>
    <cellStyle name="Currency" xfId="31" builtinId="4"/>
    <cellStyle name="Currency_WMNZ Roadrunner Jun 10" xfId="32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_J Williams - Digital Oct08" xfId="42"/>
    <cellStyle name="Note" xfId="43" builtinId="10" customBuiltin="1"/>
    <cellStyle name="Output" xfId="44" builtinId="21" customBuiltin="1"/>
    <cellStyle name="Style 1" xfId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oyalties/Copyright-Artist/CR_Q4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\Royalties\Copyright-Artist\CR_Q4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ON AMCOS"/>
      <sheetName val="AMCOS"/>
      <sheetName val="AMCOS PAYSHEET"/>
      <sheetName val="ACTUAL_AMCOS BREAKDOWN"/>
      <sheetName val="ACTUAL_AMCOS PAYSHEET"/>
      <sheetName val="WHT Rates"/>
      <sheetName val="Amendments"/>
      <sheetName val="Worksheet from R Mallet"/>
    </sheetNames>
    <sheetDataSet>
      <sheetData sheetId="0"/>
      <sheetData sheetId="1"/>
      <sheetData sheetId="2">
        <row r="189">
          <cell r="F189">
            <v>536517.13000000012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ON AMCOS"/>
      <sheetName val="AMCOS"/>
      <sheetName val="AMCOS PAYSHEET"/>
      <sheetName val="ACTUAL_AMCOS BREAKDOWN"/>
      <sheetName val="ACTUAL_AMCOS PAYSHEET"/>
      <sheetName val="WHT Rates"/>
      <sheetName val="Amendments"/>
      <sheetName val="Worksheet from R Mallet"/>
    </sheetNames>
    <sheetDataSet>
      <sheetData sheetId="0"/>
      <sheetData sheetId="1"/>
      <sheetData sheetId="2">
        <row r="189">
          <cell r="F189">
            <v>536517.13000000012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B28" sqref="B28"/>
    </sheetView>
  </sheetViews>
  <sheetFormatPr defaultColWidth="9.140625" defaultRowHeight="12.75" x14ac:dyDescent="0.2"/>
  <cols>
    <col min="1" max="1" width="12.7109375" style="3" customWidth="1"/>
    <col min="2" max="2" width="36.28515625" style="3" bestFit="1" customWidth="1"/>
    <col min="3" max="3" width="7.7109375" style="3" bestFit="1" customWidth="1"/>
    <col min="4" max="4" width="12.7109375" style="3" customWidth="1"/>
    <col min="5" max="5" width="4.7109375" style="3" bestFit="1" customWidth="1"/>
    <col min="6" max="16384" width="9.140625" style="3"/>
  </cols>
  <sheetData>
    <row r="1" spans="1:5" x14ac:dyDescent="0.2">
      <c r="A1" s="1"/>
      <c r="B1" s="2"/>
      <c r="C1" s="2"/>
      <c r="D1" s="2"/>
    </row>
    <row r="2" spans="1:5" ht="18" x14ac:dyDescent="0.25">
      <c r="A2" s="4" t="s">
        <v>18</v>
      </c>
      <c r="B2" s="2"/>
      <c r="C2" s="2"/>
      <c r="D2" s="2"/>
    </row>
    <row r="3" spans="1:5" ht="15" x14ac:dyDescent="0.2">
      <c r="A3" s="5" t="s">
        <v>17</v>
      </c>
      <c r="B3" s="2"/>
      <c r="C3" s="2"/>
      <c r="D3" s="2"/>
    </row>
    <row r="4" spans="1:5" ht="18" x14ac:dyDescent="0.2">
      <c r="A4" s="6"/>
      <c r="B4" s="2"/>
      <c r="C4" s="2"/>
      <c r="D4" s="2"/>
    </row>
    <row r="5" spans="1:5" x14ac:dyDescent="0.2">
      <c r="A5" s="7" t="s">
        <v>168</v>
      </c>
      <c r="B5" s="2"/>
      <c r="C5" s="2"/>
      <c r="D5" s="2"/>
    </row>
    <row r="6" spans="1:5" x14ac:dyDescent="0.2">
      <c r="A6" s="1"/>
      <c r="B6" s="1"/>
      <c r="C6" s="1"/>
      <c r="D6" s="1"/>
    </row>
    <row r="7" spans="1:5" x14ac:dyDescent="0.2">
      <c r="A7" s="8" t="s">
        <v>0</v>
      </c>
      <c r="B7" s="1"/>
      <c r="C7" s="1"/>
      <c r="D7" s="1"/>
    </row>
    <row r="8" spans="1:5" x14ac:dyDescent="0.2">
      <c r="A8" s="8"/>
      <c r="B8" s="1"/>
      <c r="C8" s="1"/>
      <c r="D8" s="1"/>
    </row>
    <row r="9" spans="1:5" x14ac:dyDescent="0.2">
      <c r="A9" s="1"/>
      <c r="B9" s="9" t="s">
        <v>19</v>
      </c>
      <c r="C9" s="9"/>
      <c r="D9" s="10">
        <f>'May-14'!X55</f>
        <v>-59.830000000000055</v>
      </c>
    </row>
    <row r="10" spans="1:5" x14ac:dyDescent="0.2">
      <c r="A10" s="8"/>
      <c r="B10" s="1"/>
      <c r="C10" s="1"/>
      <c r="D10" s="1"/>
    </row>
    <row r="11" spans="1:5" x14ac:dyDescent="0.2">
      <c r="A11" s="8"/>
      <c r="B11" s="1"/>
      <c r="C11" s="1"/>
      <c r="D11" s="28"/>
    </row>
    <row r="12" spans="1:5" x14ac:dyDescent="0.2">
      <c r="A12" s="27" t="s">
        <v>1</v>
      </c>
      <c r="B12" s="28" t="s">
        <v>77</v>
      </c>
      <c r="D12" s="11">
        <f>-Recharges!D10</f>
        <v>0</v>
      </c>
    </row>
    <row r="13" spans="1:5" x14ac:dyDescent="0.2">
      <c r="A13" s="50">
        <f>+'May-14'!B3</f>
        <v>41760</v>
      </c>
      <c r="B13" s="15" t="s">
        <v>32</v>
      </c>
      <c r="C13" s="29">
        <f>-'May-14'!D55*0.69</f>
        <v>-31.74</v>
      </c>
      <c r="D13" s="51">
        <f>SUM(C13:C13)</f>
        <v>-31.74</v>
      </c>
    </row>
    <row r="14" spans="1:5" x14ac:dyDescent="0.2">
      <c r="A14" s="8"/>
      <c r="B14" s="1"/>
      <c r="C14" s="1"/>
      <c r="D14" s="12"/>
    </row>
    <row r="15" spans="1:5" x14ac:dyDescent="0.2">
      <c r="A15" s="1"/>
      <c r="B15" s="1"/>
      <c r="C15" s="1"/>
      <c r="D15" s="11"/>
    </row>
    <row r="16" spans="1:5" ht="13.5" thickBot="1" x14ac:dyDescent="0.25">
      <c r="B16" s="8" t="s">
        <v>82</v>
      </c>
      <c r="C16" s="26"/>
      <c r="D16" s="57">
        <f>SUM(D9:D13)</f>
        <v>-91.57000000000005</v>
      </c>
      <c r="E16" s="49" t="s">
        <v>78</v>
      </c>
    </row>
    <row r="17" spans="1:7" ht="13.5" thickTop="1" x14ac:dyDescent="0.2">
      <c r="A17" s="8"/>
      <c r="B17" s="8"/>
      <c r="C17" s="8"/>
      <c r="D17" s="13"/>
    </row>
    <row r="18" spans="1:7" x14ac:dyDescent="0.2">
      <c r="A18" s="8"/>
      <c r="B18" s="8"/>
      <c r="C18" s="8"/>
      <c r="D18" s="13"/>
    </row>
    <row r="19" spans="1:7" x14ac:dyDescent="0.2">
      <c r="A19" s="1"/>
      <c r="B19" s="1"/>
      <c r="C19" s="1"/>
      <c r="D19" s="1"/>
    </row>
    <row r="20" spans="1:7" x14ac:dyDescent="0.2">
      <c r="A20" s="1"/>
      <c r="B20" s="1"/>
      <c r="C20" s="1"/>
      <c r="D20" s="1"/>
    </row>
    <row r="21" spans="1:7" x14ac:dyDescent="0.2">
      <c r="A21" s="1"/>
      <c r="B21" s="1"/>
      <c r="C21" s="1"/>
      <c r="D21" s="1"/>
    </row>
    <row r="23" spans="1:7" x14ac:dyDescent="0.2">
      <c r="G23" s="3" t="s">
        <v>16</v>
      </c>
    </row>
    <row r="38" spans="9:9" x14ac:dyDescent="0.2">
      <c r="I38" s="3" t="s">
        <v>16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13"/>
  <sheetViews>
    <sheetView tabSelected="1" zoomScale="80" zoomScaleNormal="80" zoomScaleSheetLayoutView="100" workbookViewId="0">
      <pane xSplit="3" ySplit="7" topLeftCell="D8" activePane="bottomRight" state="frozen"/>
      <selection activeCell="C41" sqref="C41"/>
      <selection pane="topRight" activeCell="C41" sqref="C41"/>
      <selection pane="bottomLeft" activeCell="C41" sqref="C41"/>
      <selection pane="bottomRight"/>
    </sheetView>
  </sheetViews>
  <sheetFormatPr defaultColWidth="9.140625" defaultRowHeight="12.75" x14ac:dyDescent="0.2"/>
  <cols>
    <col min="1" max="1" width="25.42578125" style="15" customWidth="1"/>
    <col min="2" max="2" width="43.28515625" style="15" bestFit="1" customWidth="1"/>
    <col min="3" max="3" width="11.28515625" style="15" bestFit="1" customWidth="1"/>
    <col min="4" max="4" width="10.7109375" style="16" bestFit="1" customWidth="1"/>
    <col min="5" max="5" width="7.42578125" style="16" bestFit="1" customWidth="1"/>
    <col min="6" max="6" width="5.28515625" style="61" bestFit="1" customWidth="1"/>
    <col min="7" max="7" width="8.140625" style="61" bestFit="1" customWidth="1"/>
    <col min="8" max="8" width="11.5703125" style="61" bestFit="1" customWidth="1"/>
    <col min="9" max="9" width="9.42578125" style="61" bestFit="1" customWidth="1"/>
    <col min="10" max="10" width="9.28515625" style="61" bestFit="1" customWidth="1"/>
    <col min="11" max="11" width="8.7109375" style="61" bestFit="1" customWidth="1"/>
    <col min="12" max="12" width="9.42578125" style="61" bestFit="1" customWidth="1"/>
    <col min="13" max="13" width="9.7109375" style="62" bestFit="1" customWidth="1"/>
    <col min="14" max="15" width="9.7109375" style="62" customWidth="1"/>
    <col min="16" max="16" width="8.85546875" style="62" bestFit="1" customWidth="1"/>
    <col min="17" max="19" width="9.42578125" style="63" bestFit="1" customWidth="1"/>
    <col min="20" max="20" width="10.7109375" style="63" bestFit="1" customWidth="1"/>
    <col min="21" max="23" width="11.85546875" style="63" bestFit="1" customWidth="1"/>
    <col min="24" max="24" width="14" style="63" customWidth="1"/>
    <col min="25" max="25" width="20.5703125" style="89" bestFit="1" customWidth="1"/>
    <col min="26" max="26" width="18.140625" style="90" bestFit="1" customWidth="1"/>
    <col min="27" max="27" width="17.7109375" style="90" bestFit="1" customWidth="1"/>
    <col min="28" max="28" width="18" style="90" bestFit="1" customWidth="1"/>
    <col min="29" max="16384" width="9.140625" style="15"/>
  </cols>
  <sheetData>
    <row r="1" spans="1:28" ht="19.5" x14ac:dyDescent="0.25">
      <c r="A1" s="14" t="s">
        <v>28</v>
      </c>
    </row>
    <row r="2" spans="1:28" ht="15" customHeight="1" x14ac:dyDescent="0.2"/>
    <row r="3" spans="1:28" ht="15" customHeight="1" x14ac:dyDescent="0.2">
      <c r="A3" s="17" t="s">
        <v>20</v>
      </c>
      <c r="B3" s="25">
        <v>41760</v>
      </c>
      <c r="C3" s="17"/>
    </row>
    <row r="4" spans="1:28" ht="15" customHeight="1" x14ac:dyDescent="0.2">
      <c r="A4" s="17"/>
      <c r="B4" s="18"/>
      <c r="C4" s="17"/>
      <c r="F4" s="62"/>
      <c r="K4" s="62"/>
      <c r="Q4" s="61"/>
      <c r="R4" s="61"/>
      <c r="S4" s="61"/>
      <c r="T4" s="61"/>
    </row>
    <row r="5" spans="1:28" ht="15" customHeight="1" x14ac:dyDescent="0.2"/>
    <row r="6" spans="1:28" s="20" customFormat="1" ht="15" customHeight="1" x14ac:dyDescent="0.2">
      <c r="A6" s="21" t="s">
        <v>2</v>
      </c>
      <c r="B6" s="21" t="s">
        <v>3</v>
      </c>
      <c r="C6" s="21" t="s">
        <v>4</v>
      </c>
      <c r="D6" s="22" t="s">
        <v>21</v>
      </c>
      <c r="E6" s="22" t="s">
        <v>81</v>
      </c>
      <c r="F6" s="64" t="s">
        <v>6</v>
      </c>
      <c r="G6" s="64" t="s">
        <v>80</v>
      </c>
      <c r="H6" s="64" t="s">
        <v>79</v>
      </c>
      <c r="I6" s="64" t="s">
        <v>22</v>
      </c>
      <c r="J6" s="64" t="s">
        <v>7</v>
      </c>
      <c r="K6" s="64" t="s">
        <v>8</v>
      </c>
      <c r="L6" s="64" t="s">
        <v>8</v>
      </c>
      <c r="M6" s="65" t="s">
        <v>9</v>
      </c>
      <c r="N6" s="65" t="s">
        <v>56</v>
      </c>
      <c r="O6" s="65" t="s">
        <v>58</v>
      </c>
      <c r="P6" s="65" t="s">
        <v>11</v>
      </c>
      <c r="Q6" s="66" t="s">
        <v>10</v>
      </c>
      <c r="R6" s="66" t="s">
        <v>86</v>
      </c>
      <c r="S6" s="66" t="s">
        <v>87</v>
      </c>
      <c r="T6" s="66" t="s">
        <v>24</v>
      </c>
      <c r="U6" s="67" t="s">
        <v>25</v>
      </c>
      <c r="V6" s="67" t="s">
        <v>23</v>
      </c>
      <c r="W6" s="67" t="s">
        <v>5</v>
      </c>
      <c r="X6" s="67" t="s">
        <v>12</v>
      </c>
      <c r="Y6" s="66" t="s">
        <v>171</v>
      </c>
      <c r="Z6" s="91" t="s">
        <v>173</v>
      </c>
      <c r="AA6" s="91" t="s">
        <v>174</v>
      </c>
      <c r="AB6" s="91" t="s">
        <v>175</v>
      </c>
    </row>
    <row r="7" spans="1:28" s="20" customFormat="1" ht="15" customHeight="1" x14ac:dyDescent="0.2">
      <c r="D7" s="22" t="s">
        <v>13</v>
      </c>
      <c r="E7" s="22" t="s">
        <v>13</v>
      </c>
      <c r="F7" s="64" t="s">
        <v>13</v>
      </c>
      <c r="G7" s="64" t="s">
        <v>13</v>
      </c>
      <c r="H7" s="64" t="s">
        <v>13</v>
      </c>
      <c r="I7" s="64" t="s">
        <v>14</v>
      </c>
      <c r="J7" s="64" t="s">
        <v>14</v>
      </c>
      <c r="K7" s="64" t="s">
        <v>13</v>
      </c>
      <c r="L7" s="64" t="s">
        <v>14</v>
      </c>
      <c r="M7" s="65" t="s">
        <v>14</v>
      </c>
      <c r="N7" s="65" t="s">
        <v>57</v>
      </c>
      <c r="O7" s="65" t="s">
        <v>57</v>
      </c>
      <c r="P7" s="68"/>
      <c r="Q7" s="69">
        <v>0.13</v>
      </c>
      <c r="R7" s="70">
        <v>3.5000000000000003E-2</v>
      </c>
      <c r="S7" s="69">
        <v>0.05</v>
      </c>
      <c r="T7" s="69" t="s">
        <v>26</v>
      </c>
      <c r="U7" s="67" t="s">
        <v>27</v>
      </c>
      <c r="V7" s="67" t="s">
        <v>27</v>
      </c>
      <c r="W7" s="67" t="s">
        <v>27</v>
      </c>
      <c r="X7" s="67" t="s">
        <v>15</v>
      </c>
      <c r="Y7" s="66" t="s">
        <v>14</v>
      </c>
      <c r="Z7" s="91" t="s">
        <v>14</v>
      </c>
      <c r="AA7" s="91" t="s">
        <v>14</v>
      </c>
      <c r="AB7" s="91" t="s">
        <v>57</v>
      </c>
    </row>
    <row r="8" spans="1:28" s="20" customFormat="1" ht="15" customHeight="1" x14ac:dyDescent="0.2">
      <c r="A8" s="44" t="s">
        <v>34</v>
      </c>
      <c r="B8" s="44" t="s">
        <v>35</v>
      </c>
      <c r="C8" s="45" t="s">
        <v>36</v>
      </c>
      <c r="D8" s="23">
        <v>0</v>
      </c>
      <c r="E8" s="23">
        <v>0</v>
      </c>
      <c r="F8" s="55">
        <f t="shared" ref="F8:F54" si="0">+D8-E8</f>
        <v>0</v>
      </c>
      <c r="G8" s="71">
        <v>0</v>
      </c>
      <c r="H8" s="71">
        <v>0</v>
      </c>
      <c r="I8" s="72">
        <v>0</v>
      </c>
      <c r="J8" s="54">
        <f t="shared" ref="J8:J54" si="1">M8-L8</f>
        <v>0</v>
      </c>
      <c r="K8" s="73">
        <f t="shared" ref="K8:K54" si="2">+L8/N8</f>
        <v>0</v>
      </c>
      <c r="L8" s="72">
        <v>0</v>
      </c>
      <c r="M8" s="74">
        <f t="shared" ref="M8:M17" si="3">+N8*F8</f>
        <v>0</v>
      </c>
      <c r="N8" s="74">
        <v>15.85</v>
      </c>
      <c r="O8" s="75">
        <v>0</v>
      </c>
      <c r="P8" s="76">
        <f t="shared" ref="P8:P14" si="4">ROUND(M8*8%,2)</f>
        <v>0</v>
      </c>
      <c r="Q8" s="77">
        <f>ROUND(K8*N8*0.13,2)</f>
        <v>0</v>
      </c>
      <c r="R8" s="77">
        <v>0</v>
      </c>
      <c r="S8" s="77">
        <v>0</v>
      </c>
      <c r="T8" s="77">
        <f t="shared" ref="T8:T34" si="5">ROUND((Q8*0.15),2)</f>
        <v>0</v>
      </c>
      <c r="U8" s="78">
        <f>G8*0.35</f>
        <v>0</v>
      </c>
      <c r="V8" s="78">
        <f>H8*0.35</f>
        <v>0</v>
      </c>
      <c r="W8" s="78">
        <f t="shared" ref="W8:W26" si="6">E8*0.35</f>
        <v>0</v>
      </c>
      <c r="X8" s="77">
        <f>ROUND(L8-P8-Q8-R8-S8-T8-U8-V8-W8,2)</f>
        <v>0</v>
      </c>
      <c r="Y8" s="92">
        <f>O8*F8</f>
        <v>0</v>
      </c>
      <c r="Z8" s="93">
        <f>J8</f>
        <v>0</v>
      </c>
      <c r="AA8" s="94">
        <f>Y8-Z8</f>
        <v>0</v>
      </c>
      <c r="AB8" s="94" t="s">
        <v>172</v>
      </c>
    </row>
    <row r="9" spans="1:28" s="20" customFormat="1" ht="15" customHeight="1" x14ac:dyDescent="0.2">
      <c r="A9" s="44" t="s">
        <v>34</v>
      </c>
      <c r="B9" s="44" t="s">
        <v>37</v>
      </c>
      <c r="C9" s="45" t="s">
        <v>38</v>
      </c>
      <c r="D9" s="23">
        <v>0</v>
      </c>
      <c r="E9" s="23">
        <v>0</v>
      </c>
      <c r="F9" s="55">
        <f t="shared" si="0"/>
        <v>0</v>
      </c>
      <c r="G9" s="71">
        <v>0</v>
      </c>
      <c r="H9" s="71">
        <v>0</v>
      </c>
      <c r="I9" s="72">
        <v>0</v>
      </c>
      <c r="J9" s="54">
        <f t="shared" si="1"/>
        <v>0</v>
      </c>
      <c r="K9" s="73">
        <f t="shared" si="2"/>
        <v>0</v>
      </c>
      <c r="L9" s="72">
        <v>0</v>
      </c>
      <c r="M9" s="74">
        <f t="shared" si="3"/>
        <v>0</v>
      </c>
      <c r="N9" s="74">
        <v>15.85</v>
      </c>
      <c r="O9" s="75">
        <v>0</v>
      </c>
      <c r="P9" s="76">
        <f t="shared" si="4"/>
        <v>0</v>
      </c>
      <c r="Q9" s="77">
        <f t="shared" ref="Q9:Q34" si="7">ROUND(K9*N9*0.13,2)</f>
        <v>0</v>
      </c>
      <c r="R9" s="77">
        <v>0</v>
      </c>
      <c r="S9" s="77">
        <v>0</v>
      </c>
      <c r="T9" s="77">
        <f t="shared" si="5"/>
        <v>0</v>
      </c>
      <c r="U9" s="78">
        <f t="shared" ref="U9:U54" si="8">G9*0.35</f>
        <v>0</v>
      </c>
      <c r="V9" s="78">
        <f t="shared" ref="V9:V54" si="9">H9*0.35</f>
        <v>0</v>
      </c>
      <c r="W9" s="78">
        <f t="shared" si="6"/>
        <v>0</v>
      </c>
      <c r="X9" s="77">
        <f t="shared" ref="X9:X54" si="10">ROUND(L9-P9-Q9-R9-S9-T9-U9-V9-W9,2)</f>
        <v>0</v>
      </c>
      <c r="Y9" s="92">
        <f t="shared" ref="Y9:Y54" si="11">O9*F9</f>
        <v>0</v>
      </c>
      <c r="Z9" s="93">
        <f t="shared" ref="Z9:Z55" si="12">J9</f>
        <v>0</v>
      </c>
      <c r="AA9" s="94">
        <f t="shared" ref="AA9:AA55" si="13">Y9-Z9</f>
        <v>0</v>
      </c>
      <c r="AB9" s="94" t="s">
        <v>172</v>
      </c>
    </row>
    <row r="10" spans="1:28" s="20" customFormat="1" ht="15" customHeight="1" x14ac:dyDescent="0.2">
      <c r="A10" s="44" t="s">
        <v>34</v>
      </c>
      <c r="B10" s="44" t="s">
        <v>39</v>
      </c>
      <c r="C10" s="45" t="s">
        <v>40</v>
      </c>
      <c r="D10" s="23">
        <v>4</v>
      </c>
      <c r="E10" s="23">
        <v>0</v>
      </c>
      <c r="F10" s="55">
        <f t="shared" ref="F10:F13" si="14">+D10-E10</f>
        <v>4</v>
      </c>
      <c r="G10" s="71">
        <v>0</v>
      </c>
      <c r="H10" s="71">
        <v>0</v>
      </c>
      <c r="I10" s="72">
        <v>0</v>
      </c>
      <c r="J10" s="54">
        <f t="shared" ref="J10:J13" si="15">M10-L10</f>
        <v>12.68</v>
      </c>
      <c r="K10" s="73">
        <f t="shared" ref="K10:K13" si="16">+L10/N10</f>
        <v>3.2</v>
      </c>
      <c r="L10" s="72">
        <v>50.72</v>
      </c>
      <c r="M10" s="74">
        <f t="shared" ref="M10:M13" si="17">+N10*F10</f>
        <v>63.4</v>
      </c>
      <c r="N10" s="74">
        <v>15.85</v>
      </c>
      <c r="O10" s="75">
        <f t="shared" ref="O10" si="18">+L10/F10</f>
        <v>12.68</v>
      </c>
      <c r="P10" s="76">
        <f t="shared" si="4"/>
        <v>5.07</v>
      </c>
      <c r="Q10" s="77">
        <f>ROUND(K10*N10*0.13,2)</f>
        <v>6.59</v>
      </c>
      <c r="R10" s="77">
        <v>0</v>
      </c>
      <c r="S10" s="77">
        <v>0</v>
      </c>
      <c r="T10" s="77">
        <f t="shared" ref="T10:T13" si="19">ROUND((Q10*0.15),2)</f>
        <v>0.99</v>
      </c>
      <c r="U10" s="78">
        <f t="shared" ref="U10:U13" si="20">G10*0.35</f>
        <v>0</v>
      </c>
      <c r="V10" s="78">
        <f t="shared" ref="V10:V13" si="21">H10*0.35</f>
        <v>0</v>
      </c>
      <c r="W10" s="78">
        <f t="shared" ref="W10:W13" si="22">E10*0.35</f>
        <v>0</v>
      </c>
      <c r="X10" s="77">
        <f t="shared" ref="X10:X13" si="23">ROUND(L10-P10-Q10-R10-S10-T10-U10-V10-W10,2)</f>
        <v>38.07</v>
      </c>
      <c r="Y10" s="92">
        <f t="shared" si="11"/>
        <v>50.72</v>
      </c>
      <c r="Z10" s="93">
        <f t="shared" si="12"/>
        <v>12.68</v>
      </c>
      <c r="AA10" s="94">
        <f t="shared" si="13"/>
        <v>38.04</v>
      </c>
      <c r="AB10" s="94">
        <f t="shared" ref="AB10:AB55" si="24">AA10/F10</f>
        <v>9.51</v>
      </c>
    </row>
    <row r="11" spans="1:28" s="20" customFormat="1" ht="15" customHeight="1" x14ac:dyDescent="0.2">
      <c r="A11" s="55" t="s">
        <v>156</v>
      </c>
      <c r="B11" s="55" t="s">
        <v>156</v>
      </c>
      <c r="C11" s="56" t="s">
        <v>157</v>
      </c>
      <c r="D11" s="23">
        <v>0</v>
      </c>
      <c r="E11" s="23">
        <v>0</v>
      </c>
      <c r="F11" s="55">
        <f t="shared" si="14"/>
        <v>0</v>
      </c>
      <c r="G11" s="71">
        <v>0</v>
      </c>
      <c r="H11" s="71">
        <v>0</v>
      </c>
      <c r="I11" s="72">
        <v>0</v>
      </c>
      <c r="J11" s="54">
        <f t="shared" si="15"/>
        <v>0</v>
      </c>
      <c r="K11" s="73">
        <f t="shared" si="16"/>
        <v>0</v>
      </c>
      <c r="L11" s="72">
        <v>0</v>
      </c>
      <c r="M11" s="74">
        <f t="shared" si="17"/>
        <v>0</v>
      </c>
      <c r="N11" s="74">
        <v>15.85</v>
      </c>
      <c r="O11" s="75">
        <v>0</v>
      </c>
      <c r="P11" s="76">
        <f t="shared" ref="P11" si="25">ROUND(M11*8%,2)</f>
        <v>0</v>
      </c>
      <c r="Q11" s="77">
        <f>ROUND(K11*N11*0.13,2)</f>
        <v>0</v>
      </c>
      <c r="R11" s="77">
        <v>0</v>
      </c>
      <c r="S11" s="77">
        <v>0</v>
      </c>
      <c r="T11" s="77">
        <f t="shared" si="19"/>
        <v>0</v>
      </c>
      <c r="U11" s="78">
        <f t="shared" si="20"/>
        <v>0</v>
      </c>
      <c r="V11" s="78">
        <f t="shared" si="21"/>
        <v>0</v>
      </c>
      <c r="W11" s="78">
        <f t="shared" si="22"/>
        <v>0</v>
      </c>
      <c r="X11" s="77">
        <f t="shared" si="23"/>
        <v>0</v>
      </c>
      <c r="Y11" s="92">
        <f t="shared" si="11"/>
        <v>0</v>
      </c>
      <c r="Z11" s="93">
        <f t="shared" si="12"/>
        <v>0</v>
      </c>
      <c r="AA11" s="94">
        <f t="shared" si="13"/>
        <v>0</v>
      </c>
      <c r="AB11" s="94" t="s">
        <v>172</v>
      </c>
    </row>
    <row r="12" spans="1:28" s="20" customFormat="1" ht="15" customHeight="1" x14ac:dyDescent="0.2">
      <c r="A12" s="55" t="s">
        <v>112</v>
      </c>
      <c r="B12" s="55" t="s">
        <v>113</v>
      </c>
      <c r="C12" s="56" t="s">
        <v>114</v>
      </c>
      <c r="D12" s="23">
        <v>0</v>
      </c>
      <c r="E12" s="23">
        <v>1</v>
      </c>
      <c r="F12" s="55">
        <f t="shared" ref="F12" si="26">+D12-E12</f>
        <v>-1</v>
      </c>
      <c r="G12" s="71">
        <v>0</v>
      </c>
      <c r="H12" s="71">
        <v>1</v>
      </c>
      <c r="I12" s="72">
        <v>16.04</v>
      </c>
      <c r="J12" s="54">
        <f t="shared" ref="J12" si="27">M12-L12</f>
        <v>0</v>
      </c>
      <c r="K12" s="73">
        <f t="shared" ref="K12" si="28">+L12/N12</f>
        <v>-1</v>
      </c>
      <c r="L12" s="72">
        <v>-16.04</v>
      </c>
      <c r="M12" s="74">
        <f t="shared" ref="M12" si="29">+N12*F12</f>
        <v>-16.04</v>
      </c>
      <c r="N12" s="74">
        <v>16.04</v>
      </c>
      <c r="O12" s="75">
        <f t="shared" ref="O12" si="30">+L12/F12</f>
        <v>16.04</v>
      </c>
      <c r="P12" s="76">
        <f t="shared" si="4"/>
        <v>-1.28</v>
      </c>
      <c r="Q12" s="77">
        <f>ROUND(K12*N12*0.13,2)</f>
        <v>-2.09</v>
      </c>
      <c r="R12" s="77">
        <v>0</v>
      </c>
      <c r="S12" s="77">
        <v>0</v>
      </c>
      <c r="T12" s="77">
        <f t="shared" ref="T12" si="31">ROUND((Q12*0.15),2)</f>
        <v>-0.31</v>
      </c>
      <c r="U12" s="78">
        <f t="shared" ref="U12" si="32">G12*0.35</f>
        <v>0</v>
      </c>
      <c r="V12" s="78">
        <f t="shared" ref="V12" si="33">H12*0.35</f>
        <v>0.35</v>
      </c>
      <c r="W12" s="78">
        <f t="shared" ref="W12" si="34">E12*0.35</f>
        <v>0.35</v>
      </c>
      <c r="X12" s="77">
        <f t="shared" ref="X12" si="35">ROUND(L12-P12-Q12-R12-S12-T12-U12-V12-W12,2)</f>
        <v>-13.06</v>
      </c>
      <c r="Y12" s="92">
        <f t="shared" si="11"/>
        <v>-16.04</v>
      </c>
      <c r="Z12" s="93">
        <f t="shared" si="12"/>
        <v>0</v>
      </c>
      <c r="AA12" s="94">
        <f t="shared" si="13"/>
        <v>-16.04</v>
      </c>
      <c r="AB12" s="94">
        <f t="shared" si="24"/>
        <v>16.04</v>
      </c>
    </row>
    <row r="13" spans="1:28" s="20" customFormat="1" ht="15" customHeight="1" x14ac:dyDescent="0.2">
      <c r="A13" s="55" t="s">
        <v>125</v>
      </c>
      <c r="B13" s="55" t="s">
        <v>126</v>
      </c>
      <c r="C13" s="56" t="s">
        <v>123</v>
      </c>
      <c r="D13" s="23">
        <v>0</v>
      </c>
      <c r="E13" s="23">
        <v>0</v>
      </c>
      <c r="F13" s="55">
        <f t="shared" si="14"/>
        <v>0</v>
      </c>
      <c r="G13" s="71">
        <v>0</v>
      </c>
      <c r="H13" s="71">
        <v>0</v>
      </c>
      <c r="I13" s="72">
        <v>0</v>
      </c>
      <c r="J13" s="54">
        <f t="shared" si="15"/>
        <v>0</v>
      </c>
      <c r="K13" s="73">
        <f t="shared" si="16"/>
        <v>0</v>
      </c>
      <c r="L13" s="72">
        <v>0</v>
      </c>
      <c r="M13" s="74">
        <f t="shared" si="17"/>
        <v>0</v>
      </c>
      <c r="N13" s="74">
        <v>15.85</v>
      </c>
      <c r="O13" s="75">
        <v>0</v>
      </c>
      <c r="P13" s="76">
        <f t="shared" si="4"/>
        <v>0</v>
      </c>
      <c r="Q13" s="77">
        <f>ROUND(K13*N13*0.13,2)</f>
        <v>0</v>
      </c>
      <c r="R13" s="77">
        <v>0</v>
      </c>
      <c r="S13" s="77">
        <v>0</v>
      </c>
      <c r="T13" s="77">
        <f t="shared" si="19"/>
        <v>0</v>
      </c>
      <c r="U13" s="78">
        <f t="shared" si="20"/>
        <v>0</v>
      </c>
      <c r="V13" s="78">
        <f t="shared" si="21"/>
        <v>0</v>
      </c>
      <c r="W13" s="78">
        <f t="shared" si="22"/>
        <v>0</v>
      </c>
      <c r="X13" s="77">
        <f t="shared" si="23"/>
        <v>0</v>
      </c>
      <c r="Y13" s="92">
        <f t="shared" si="11"/>
        <v>0</v>
      </c>
      <c r="Z13" s="93">
        <f t="shared" si="12"/>
        <v>0</v>
      </c>
      <c r="AA13" s="94">
        <f t="shared" si="13"/>
        <v>0</v>
      </c>
      <c r="AB13" s="94" t="s">
        <v>172</v>
      </c>
    </row>
    <row r="14" spans="1:28" s="20" customFormat="1" ht="15" customHeight="1" x14ac:dyDescent="0.2">
      <c r="A14" s="55" t="s">
        <v>127</v>
      </c>
      <c r="B14" s="55" t="s">
        <v>128</v>
      </c>
      <c r="C14" s="56" t="s">
        <v>124</v>
      </c>
      <c r="D14" s="23">
        <v>0</v>
      </c>
      <c r="E14" s="23">
        <v>13</v>
      </c>
      <c r="F14" s="55">
        <f t="shared" si="0"/>
        <v>-13</v>
      </c>
      <c r="G14" s="71">
        <v>0</v>
      </c>
      <c r="H14" s="71">
        <v>13</v>
      </c>
      <c r="I14" s="72">
        <v>201.37</v>
      </c>
      <c r="J14" s="54">
        <f t="shared" si="1"/>
        <v>0</v>
      </c>
      <c r="K14" s="73">
        <f t="shared" si="2"/>
        <v>-13</v>
      </c>
      <c r="L14" s="72">
        <v>-201.37</v>
      </c>
      <c r="M14" s="74">
        <f t="shared" si="3"/>
        <v>-201.37</v>
      </c>
      <c r="N14" s="74">
        <v>15.49</v>
      </c>
      <c r="O14" s="75">
        <f t="shared" ref="O14:O54" si="36">+L14/F14</f>
        <v>15.49</v>
      </c>
      <c r="P14" s="76">
        <f t="shared" si="4"/>
        <v>-16.11</v>
      </c>
      <c r="Q14" s="77">
        <f>ROUND(K14*N14*0.13,2)</f>
        <v>-26.18</v>
      </c>
      <c r="R14" s="77">
        <v>0</v>
      </c>
      <c r="S14" s="77">
        <v>0</v>
      </c>
      <c r="T14" s="77">
        <f t="shared" si="5"/>
        <v>-3.93</v>
      </c>
      <c r="U14" s="78">
        <f t="shared" si="8"/>
        <v>0</v>
      </c>
      <c r="V14" s="78">
        <f t="shared" si="9"/>
        <v>4.55</v>
      </c>
      <c r="W14" s="78">
        <f t="shared" si="6"/>
        <v>4.55</v>
      </c>
      <c r="X14" s="77">
        <f t="shared" si="10"/>
        <v>-164.25</v>
      </c>
      <c r="Y14" s="92">
        <f t="shared" si="11"/>
        <v>-201.37</v>
      </c>
      <c r="Z14" s="93">
        <f t="shared" si="12"/>
        <v>0</v>
      </c>
      <c r="AA14" s="94">
        <f t="shared" si="13"/>
        <v>-201.37</v>
      </c>
      <c r="AB14" s="94">
        <f t="shared" si="24"/>
        <v>15.49</v>
      </c>
    </row>
    <row r="15" spans="1:28" s="20" customFormat="1" ht="15" customHeight="1" x14ac:dyDescent="0.2">
      <c r="A15" s="44" t="s">
        <v>41</v>
      </c>
      <c r="B15" s="44" t="s">
        <v>42</v>
      </c>
      <c r="C15" s="45" t="s">
        <v>43</v>
      </c>
      <c r="D15" s="23">
        <v>0</v>
      </c>
      <c r="E15" s="23">
        <v>0</v>
      </c>
      <c r="F15" s="55">
        <f t="shared" si="0"/>
        <v>0</v>
      </c>
      <c r="G15" s="71">
        <v>0</v>
      </c>
      <c r="H15" s="71">
        <v>0</v>
      </c>
      <c r="I15" s="72">
        <v>0</v>
      </c>
      <c r="J15" s="54">
        <f t="shared" si="1"/>
        <v>0</v>
      </c>
      <c r="K15" s="73">
        <f t="shared" si="2"/>
        <v>0</v>
      </c>
      <c r="L15" s="72">
        <v>0</v>
      </c>
      <c r="M15" s="74">
        <f t="shared" si="3"/>
        <v>0</v>
      </c>
      <c r="N15" s="74">
        <v>15.85</v>
      </c>
      <c r="O15" s="75">
        <v>0</v>
      </c>
      <c r="P15" s="76">
        <v>0</v>
      </c>
      <c r="Q15" s="77">
        <f t="shared" si="7"/>
        <v>0</v>
      </c>
      <c r="R15" s="77">
        <v>0</v>
      </c>
      <c r="S15" s="77">
        <v>0</v>
      </c>
      <c r="T15" s="77">
        <f t="shared" si="5"/>
        <v>0</v>
      </c>
      <c r="U15" s="78">
        <f t="shared" si="8"/>
        <v>0</v>
      </c>
      <c r="V15" s="78">
        <f t="shared" si="9"/>
        <v>0</v>
      </c>
      <c r="W15" s="78">
        <f t="shared" si="6"/>
        <v>0</v>
      </c>
      <c r="X15" s="77">
        <f t="shared" si="10"/>
        <v>0</v>
      </c>
      <c r="Y15" s="92">
        <f t="shared" si="11"/>
        <v>0</v>
      </c>
      <c r="Z15" s="93">
        <f t="shared" si="12"/>
        <v>0</v>
      </c>
      <c r="AA15" s="94">
        <f t="shared" si="13"/>
        <v>0</v>
      </c>
      <c r="AB15" s="94" t="s">
        <v>172</v>
      </c>
    </row>
    <row r="16" spans="1:28" s="20" customFormat="1" ht="15" customHeight="1" x14ac:dyDescent="0.2">
      <c r="A16" s="44" t="s">
        <v>65</v>
      </c>
      <c r="B16" s="44" t="s">
        <v>66</v>
      </c>
      <c r="C16" s="45" t="s">
        <v>67</v>
      </c>
      <c r="D16" s="23">
        <v>0</v>
      </c>
      <c r="E16" s="23">
        <v>24</v>
      </c>
      <c r="F16" s="55">
        <f t="shared" si="0"/>
        <v>-24</v>
      </c>
      <c r="G16" s="71">
        <v>0</v>
      </c>
      <c r="H16" s="71">
        <v>24</v>
      </c>
      <c r="I16" s="72">
        <v>371.76</v>
      </c>
      <c r="J16" s="54">
        <f t="shared" si="1"/>
        <v>0</v>
      </c>
      <c r="K16" s="73">
        <f t="shared" si="2"/>
        <v>-24</v>
      </c>
      <c r="L16" s="72">
        <v>-371.76</v>
      </c>
      <c r="M16" s="74">
        <f t="shared" si="3"/>
        <v>-371.76</v>
      </c>
      <c r="N16" s="74">
        <v>15.49</v>
      </c>
      <c r="O16" s="75">
        <f t="shared" si="36"/>
        <v>15.49</v>
      </c>
      <c r="P16" s="76">
        <v>0</v>
      </c>
      <c r="Q16" s="77">
        <f t="shared" si="7"/>
        <v>-48.33</v>
      </c>
      <c r="R16" s="77">
        <v>0</v>
      </c>
      <c r="S16" s="77">
        <v>0</v>
      </c>
      <c r="T16" s="77">
        <f t="shared" si="5"/>
        <v>-7.25</v>
      </c>
      <c r="U16" s="78">
        <f t="shared" si="8"/>
        <v>0</v>
      </c>
      <c r="V16" s="78">
        <f t="shared" si="9"/>
        <v>8.3999999999999986</v>
      </c>
      <c r="W16" s="78">
        <f t="shared" si="6"/>
        <v>8.3999999999999986</v>
      </c>
      <c r="X16" s="77">
        <f t="shared" si="10"/>
        <v>-332.98</v>
      </c>
      <c r="Y16" s="92">
        <f t="shared" si="11"/>
        <v>-371.76</v>
      </c>
      <c r="Z16" s="93">
        <f t="shared" si="12"/>
        <v>0</v>
      </c>
      <c r="AA16" s="94">
        <f t="shared" si="13"/>
        <v>-371.76</v>
      </c>
      <c r="AB16" s="94">
        <f t="shared" si="24"/>
        <v>15.49</v>
      </c>
    </row>
    <row r="17" spans="1:28" s="20" customFormat="1" ht="15" customHeight="1" x14ac:dyDescent="0.2">
      <c r="A17" s="44" t="s">
        <v>71</v>
      </c>
      <c r="B17" s="44" t="s">
        <v>72</v>
      </c>
      <c r="C17" s="45" t="s">
        <v>73</v>
      </c>
      <c r="D17" s="23">
        <v>0</v>
      </c>
      <c r="E17" s="23">
        <v>0</v>
      </c>
      <c r="F17" s="55">
        <f t="shared" si="0"/>
        <v>0</v>
      </c>
      <c r="G17" s="71">
        <v>0</v>
      </c>
      <c r="H17" s="71">
        <v>0</v>
      </c>
      <c r="I17" s="72">
        <v>0</v>
      </c>
      <c r="J17" s="54">
        <f t="shared" si="1"/>
        <v>0</v>
      </c>
      <c r="K17" s="73">
        <f t="shared" si="2"/>
        <v>0</v>
      </c>
      <c r="L17" s="72">
        <v>0</v>
      </c>
      <c r="M17" s="74">
        <f t="shared" si="3"/>
        <v>0</v>
      </c>
      <c r="N17" s="74">
        <v>15.85</v>
      </c>
      <c r="O17" s="75">
        <v>0</v>
      </c>
      <c r="P17" s="76">
        <v>0</v>
      </c>
      <c r="Q17" s="77">
        <f>ROUND(K17*N17*0.13,2)</f>
        <v>0</v>
      </c>
      <c r="R17" s="77">
        <v>0</v>
      </c>
      <c r="S17" s="77">
        <v>0</v>
      </c>
      <c r="T17" s="77">
        <f t="shared" si="5"/>
        <v>0</v>
      </c>
      <c r="U17" s="78">
        <f t="shared" si="8"/>
        <v>0</v>
      </c>
      <c r="V17" s="78">
        <f t="shared" si="9"/>
        <v>0</v>
      </c>
      <c r="W17" s="78">
        <f t="shared" si="6"/>
        <v>0</v>
      </c>
      <c r="X17" s="77">
        <f t="shared" si="10"/>
        <v>0</v>
      </c>
      <c r="Y17" s="92">
        <f t="shared" si="11"/>
        <v>0</v>
      </c>
      <c r="Z17" s="93">
        <f t="shared" si="12"/>
        <v>0</v>
      </c>
      <c r="AA17" s="94">
        <f t="shared" si="13"/>
        <v>0</v>
      </c>
      <c r="AB17" s="94" t="s">
        <v>172</v>
      </c>
    </row>
    <row r="18" spans="1:28" s="20" customFormat="1" ht="15" customHeight="1" x14ac:dyDescent="0.2">
      <c r="A18" s="44" t="s">
        <v>41</v>
      </c>
      <c r="B18" s="55" t="s">
        <v>95</v>
      </c>
      <c r="C18" s="56" t="s">
        <v>94</v>
      </c>
      <c r="D18" s="23">
        <v>0</v>
      </c>
      <c r="E18" s="23">
        <v>0</v>
      </c>
      <c r="F18" s="55">
        <f t="shared" ref="F18:F20" si="37">+D18-E18</f>
        <v>0</v>
      </c>
      <c r="G18" s="71">
        <v>0</v>
      </c>
      <c r="H18" s="71">
        <v>0</v>
      </c>
      <c r="I18" s="72">
        <v>0</v>
      </c>
      <c r="J18" s="54">
        <f t="shared" ref="J18:J20" si="38">M18-L18</f>
        <v>0</v>
      </c>
      <c r="K18" s="73">
        <f t="shared" ref="K18:K20" si="39">+L18/N18</f>
        <v>0</v>
      </c>
      <c r="L18" s="72">
        <v>0</v>
      </c>
      <c r="M18" s="74">
        <f t="shared" ref="M18:M20" si="40">+N18*F18</f>
        <v>0</v>
      </c>
      <c r="N18" s="74">
        <v>15.85</v>
      </c>
      <c r="O18" s="75">
        <v>0</v>
      </c>
      <c r="P18" s="76">
        <v>0</v>
      </c>
      <c r="Q18" s="77">
        <f t="shared" ref="Q18:Q20" si="41">ROUND(K18*N18*0.13,2)</f>
        <v>0</v>
      </c>
      <c r="R18" s="77">
        <v>0</v>
      </c>
      <c r="S18" s="77">
        <v>0</v>
      </c>
      <c r="T18" s="77">
        <f t="shared" ref="T18" si="42">ROUND((Q18*0.15),2)</f>
        <v>0</v>
      </c>
      <c r="U18" s="78">
        <f t="shared" ref="U18:U20" si="43">G18*0.35</f>
        <v>0</v>
      </c>
      <c r="V18" s="78">
        <f t="shared" ref="V18" si="44">H18*0.35</f>
        <v>0</v>
      </c>
      <c r="W18" s="78">
        <f t="shared" ref="W18:W20" si="45">E18*0.35</f>
        <v>0</v>
      </c>
      <c r="X18" s="77">
        <f t="shared" ref="X18:X20" si="46">ROUND(L18-P18-Q18-R18-S18-T18-U18-V18-W18,2)</f>
        <v>0</v>
      </c>
      <c r="Y18" s="92">
        <f t="shared" si="11"/>
        <v>0</v>
      </c>
      <c r="Z18" s="93">
        <f t="shared" si="12"/>
        <v>0</v>
      </c>
      <c r="AA18" s="94">
        <f t="shared" si="13"/>
        <v>0</v>
      </c>
      <c r="AB18" s="94" t="s">
        <v>172</v>
      </c>
    </row>
    <row r="19" spans="1:28" s="20" customFormat="1" ht="15" customHeight="1" x14ac:dyDescent="0.2">
      <c r="A19" s="55" t="s">
        <v>107</v>
      </c>
      <c r="B19" s="55" t="s">
        <v>108</v>
      </c>
      <c r="C19" s="56" t="s">
        <v>109</v>
      </c>
      <c r="D19" s="23">
        <v>0</v>
      </c>
      <c r="E19" s="23">
        <v>0</v>
      </c>
      <c r="F19" s="55">
        <f t="shared" ref="F19" si="47">+D19-E19</f>
        <v>0</v>
      </c>
      <c r="G19" s="71">
        <v>0</v>
      </c>
      <c r="H19" s="71">
        <v>0</v>
      </c>
      <c r="I19" s="72">
        <v>0</v>
      </c>
      <c r="J19" s="54">
        <f t="shared" ref="J19" si="48">M19-L19</f>
        <v>0</v>
      </c>
      <c r="K19" s="73">
        <f t="shared" ref="K19" si="49">+L19/N19</f>
        <v>0</v>
      </c>
      <c r="L19" s="72">
        <v>0</v>
      </c>
      <c r="M19" s="74">
        <f t="shared" ref="M19" si="50">+N19*F19</f>
        <v>0</v>
      </c>
      <c r="N19" s="74">
        <v>15.85</v>
      </c>
      <c r="O19" s="75">
        <v>0</v>
      </c>
      <c r="P19" s="76">
        <v>0</v>
      </c>
      <c r="Q19" s="77">
        <f t="shared" ref="Q19" si="51">ROUND(K19*N19*0.13,2)</f>
        <v>0</v>
      </c>
      <c r="R19" s="77">
        <v>0</v>
      </c>
      <c r="S19" s="77">
        <v>0</v>
      </c>
      <c r="T19" s="77">
        <f t="shared" ref="T19:T24" si="52">ROUND((Q19*0.15),2)</f>
        <v>0</v>
      </c>
      <c r="U19" s="78">
        <f t="shared" ref="U19" si="53">G19*0.35</f>
        <v>0</v>
      </c>
      <c r="V19" s="78">
        <f t="shared" ref="V19:V24" si="54">H19*0.35</f>
        <v>0</v>
      </c>
      <c r="W19" s="78">
        <f t="shared" ref="W19" si="55">E19*0.35</f>
        <v>0</v>
      </c>
      <c r="X19" s="77">
        <f t="shared" ref="X19" si="56">ROUND(L19-P19-Q19-R19-S19-T19-U19-V19-W19,2)</f>
        <v>0</v>
      </c>
      <c r="Y19" s="92">
        <f t="shared" si="11"/>
        <v>0</v>
      </c>
      <c r="Z19" s="93">
        <f t="shared" si="12"/>
        <v>0</v>
      </c>
      <c r="AA19" s="94">
        <f t="shared" si="13"/>
        <v>0</v>
      </c>
      <c r="AB19" s="94" t="s">
        <v>172</v>
      </c>
    </row>
    <row r="20" spans="1:28" s="20" customFormat="1" ht="15" customHeight="1" x14ac:dyDescent="0.2">
      <c r="A20" s="55" t="s">
        <v>129</v>
      </c>
      <c r="B20" s="55" t="s">
        <v>130</v>
      </c>
      <c r="C20" s="56" t="s">
        <v>131</v>
      </c>
      <c r="D20" s="23">
        <v>0</v>
      </c>
      <c r="E20" s="23">
        <v>0</v>
      </c>
      <c r="F20" s="55">
        <f t="shared" si="37"/>
        <v>0</v>
      </c>
      <c r="G20" s="71">
        <v>0</v>
      </c>
      <c r="H20" s="71">
        <v>0</v>
      </c>
      <c r="I20" s="72">
        <v>0</v>
      </c>
      <c r="J20" s="54">
        <f t="shared" si="38"/>
        <v>0</v>
      </c>
      <c r="K20" s="73">
        <f t="shared" si="39"/>
        <v>0</v>
      </c>
      <c r="L20" s="72">
        <v>0</v>
      </c>
      <c r="M20" s="74">
        <f t="shared" si="40"/>
        <v>0</v>
      </c>
      <c r="N20" s="74">
        <v>15.85</v>
      </c>
      <c r="O20" s="75">
        <v>0</v>
      </c>
      <c r="P20" s="76">
        <v>0</v>
      </c>
      <c r="Q20" s="77">
        <f t="shared" si="41"/>
        <v>0</v>
      </c>
      <c r="R20" s="77">
        <v>0</v>
      </c>
      <c r="S20" s="77">
        <v>0</v>
      </c>
      <c r="T20" s="77">
        <f t="shared" si="52"/>
        <v>0</v>
      </c>
      <c r="U20" s="78">
        <f t="shared" si="43"/>
        <v>0</v>
      </c>
      <c r="V20" s="78">
        <f t="shared" si="54"/>
        <v>0</v>
      </c>
      <c r="W20" s="78">
        <f t="shared" si="45"/>
        <v>0</v>
      </c>
      <c r="X20" s="77">
        <f t="shared" si="46"/>
        <v>0</v>
      </c>
      <c r="Y20" s="92">
        <f t="shared" si="11"/>
        <v>0</v>
      </c>
      <c r="Z20" s="93">
        <f t="shared" si="12"/>
        <v>0</v>
      </c>
      <c r="AA20" s="94">
        <f t="shared" si="13"/>
        <v>0</v>
      </c>
      <c r="AB20" s="94" t="s">
        <v>172</v>
      </c>
    </row>
    <row r="21" spans="1:28" s="20" customFormat="1" ht="15" customHeight="1" x14ac:dyDescent="0.2">
      <c r="A21" s="55" t="s">
        <v>41</v>
      </c>
      <c r="B21" s="55" t="s">
        <v>137</v>
      </c>
      <c r="C21" s="56" t="s">
        <v>138</v>
      </c>
      <c r="D21" s="23">
        <v>0</v>
      </c>
      <c r="E21" s="23">
        <v>0</v>
      </c>
      <c r="F21" s="55">
        <f t="shared" ref="F21:F23" si="57">+D21-E21</f>
        <v>0</v>
      </c>
      <c r="G21" s="71">
        <v>0</v>
      </c>
      <c r="H21" s="71">
        <v>0</v>
      </c>
      <c r="I21" s="72">
        <v>0</v>
      </c>
      <c r="J21" s="54">
        <f t="shared" ref="J21:J23" si="58">M21-L21</f>
        <v>0</v>
      </c>
      <c r="K21" s="73">
        <f t="shared" ref="K21:K23" si="59">+L21/N21</f>
        <v>0</v>
      </c>
      <c r="L21" s="72">
        <v>0</v>
      </c>
      <c r="M21" s="74">
        <f t="shared" ref="M21:M23" si="60">+N21*F21</f>
        <v>0</v>
      </c>
      <c r="N21" s="74">
        <v>15.85</v>
      </c>
      <c r="O21" s="75">
        <v>0</v>
      </c>
      <c r="P21" s="76">
        <v>0</v>
      </c>
      <c r="Q21" s="77">
        <f t="shared" ref="Q21:Q23" si="61">ROUND(K21*N21*0.13,2)</f>
        <v>0</v>
      </c>
      <c r="R21" s="77">
        <v>0</v>
      </c>
      <c r="S21" s="77">
        <v>0</v>
      </c>
      <c r="T21" s="77">
        <f t="shared" si="52"/>
        <v>0</v>
      </c>
      <c r="U21" s="78">
        <f t="shared" ref="U21:U23" si="62">G21*0.35</f>
        <v>0</v>
      </c>
      <c r="V21" s="78">
        <f t="shared" si="54"/>
        <v>0</v>
      </c>
      <c r="W21" s="78">
        <f t="shared" ref="W21:W23" si="63">E21*0.35</f>
        <v>0</v>
      </c>
      <c r="X21" s="77">
        <f t="shared" ref="X21:X23" si="64">ROUND(L21-P21-Q21-R21-S21-T21-U21-V21-W21,2)</f>
        <v>0</v>
      </c>
      <c r="Y21" s="92">
        <f t="shared" si="11"/>
        <v>0</v>
      </c>
      <c r="Z21" s="93">
        <f t="shared" si="12"/>
        <v>0</v>
      </c>
      <c r="AA21" s="94">
        <f t="shared" si="13"/>
        <v>0</v>
      </c>
      <c r="AB21" s="94" t="s">
        <v>172</v>
      </c>
    </row>
    <row r="22" spans="1:28" s="20" customFormat="1" ht="15" customHeight="1" x14ac:dyDescent="0.2">
      <c r="A22" s="55" t="s">
        <v>160</v>
      </c>
      <c r="B22" s="55" t="s">
        <v>158</v>
      </c>
      <c r="C22" s="56" t="s">
        <v>159</v>
      </c>
      <c r="D22" s="23">
        <v>0</v>
      </c>
      <c r="E22" s="23">
        <v>0</v>
      </c>
      <c r="F22" s="55">
        <f t="shared" ref="F22" si="65">+D22-E22</f>
        <v>0</v>
      </c>
      <c r="G22" s="71">
        <v>0</v>
      </c>
      <c r="H22" s="71">
        <v>0</v>
      </c>
      <c r="I22" s="72">
        <v>0</v>
      </c>
      <c r="J22" s="54">
        <f t="shared" ref="J22" si="66">M22-L22</f>
        <v>0</v>
      </c>
      <c r="K22" s="73">
        <f t="shared" ref="K22" si="67">+L22/N22</f>
        <v>0</v>
      </c>
      <c r="L22" s="72">
        <v>0</v>
      </c>
      <c r="M22" s="74">
        <f t="shared" ref="M22" si="68">+N22*F22</f>
        <v>0</v>
      </c>
      <c r="N22" s="74">
        <v>15.85</v>
      </c>
      <c r="O22" s="75">
        <v>0</v>
      </c>
      <c r="P22" s="76">
        <v>0</v>
      </c>
      <c r="Q22" s="77">
        <f t="shared" ref="Q22" si="69">ROUND(K22*N22*0.13,2)</f>
        <v>0</v>
      </c>
      <c r="R22" s="77">
        <v>0</v>
      </c>
      <c r="S22" s="77">
        <v>0</v>
      </c>
      <c r="T22" s="77">
        <f t="shared" si="52"/>
        <v>0</v>
      </c>
      <c r="U22" s="78">
        <f t="shared" ref="U22" si="70">G22*0.35</f>
        <v>0</v>
      </c>
      <c r="V22" s="78">
        <f t="shared" si="54"/>
        <v>0</v>
      </c>
      <c r="W22" s="78">
        <f t="shared" ref="W22" si="71">E22*0.35</f>
        <v>0</v>
      </c>
      <c r="X22" s="77">
        <f t="shared" ref="X22" si="72">ROUND(L22-P22-Q22-R22-S22-T22-U22-V22-W22,2)</f>
        <v>0</v>
      </c>
      <c r="Y22" s="92">
        <f t="shared" si="11"/>
        <v>0</v>
      </c>
      <c r="Z22" s="93">
        <f t="shared" si="12"/>
        <v>0</v>
      </c>
      <c r="AA22" s="94">
        <f t="shared" si="13"/>
        <v>0</v>
      </c>
      <c r="AB22" s="94" t="s">
        <v>172</v>
      </c>
    </row>
    <row r="23" spans="1:28" s="20" customFormat="1" ht="15" customHeight="1" x14ac:dyDescent="0.2">
      <c r="A23" s="55" t="s">
        <v>71</v>
      </c>
      <c r="B23" s="55" t="s">
        <v>167</v>
      </c>
      <c r="C23" s="56" t="s">
        <v>166</v>
      </c>
      <c r="D23" s="23">
        <v>3</v>
      </c>
      <c r="E23" s="23">
        <v>0</v>
      </c>
      <c r="F23" s="55">
        <f t="shared" si="57"/>
        <v>3</v>
      </c>
      <c r="G23" s="71">
        <v>0</v>
      </c>
      <c r="H23" s="71">
        <v>0</v>
      </c>
      <c r="I23" s="72">
        <v>0</v>
      </c>
      <c r="J23" s="54">
        <f t="shared" si="58"/>
        <v>5.4599999999999937</v>
      </c>
      <c r="K23" s="73">
        <f t="shared" si="59"/>
        <v>2.6555205047318613</v>
      </c>
      <c r="L23" s="72">
        <v>42.09</v>
      </c>
      <c r="M23" s="74">
        <f t="shared" si="60"/>
        <v>47.55</v>
      </c>
      <c r="N23" s="74">
        <v>15.85</v>
      </c>
      <c r="O23" s="75">
        <f t="shared" ref="O23" si="73">+L23/F23</f>
        <v>14.030000000000001</v>
      </c>
      <c r="P23" s="76">
        <v>0</v>
      </c>
      <c r="Q23" s="77">
        <f t="shared" si="61"/>
        <v>5.47</v>
      </c>
      <c r="R23" s="77">
        <v>0</v>
      </c>
      <c r="S23" s="77">
        <v>0</v>
      </c>
      <c r="T23" s="77">
        <f t="shared" si="52"/>
        <v>0.82</v>
      </c>
      <c r="U23" s="78">
        <f t="shared" si="62"/>
        <v>0</v>
      </c>
      <c r="V23" s="78">
        <f t="shared" si="54"/>
        <v>0</v>
      </c>
      <c r="W23" s="78">
        <f t="shared" si="63"/>
        <v>0</v>
      </c>
      <c r="X23" s="77">
        <f t="shared" si="64"/>
        <v>35.799999999999997</v>
      </c>
      <c r="Y23" s="92">
        <f t="shared" si="11"/>
        <v>42.09</v>
      </c>
      <c r="Z23" s="93">
        <f t="shared" si="12"/>
        <v>5.4599999999999937</v>
      </c>
      <c r="AA23" s="94">
        <f t="shared" si="13"/>
        <v>36.63000000000001</v>
      </c>
      <c r="AB23" s="94">
        <f t="shared" si="24"/>
        <v>12.210000000000003</v>
      </c>
    </row>
    <row r="24" spans="1:28" s="20" customFormat="1" ht="15" customHeight="1" x14ac:dyDescent="0.2">
      <c r="A24" s="55" t="s">
        <v>71</v>
      </c>
      <c r="B24" s="55" t="s">
        <v>110</v>
      </c>
      <c r="C24" s="56" t="s">
        <v>111</v>
      </c>
      <c r="D24" s="23">
        <v>0</v>
      </c>
      <c r="E24" s="23">
        <v>0</v>
      </c>
      <c r="F24" s="55">
        <f t="shared" ref="F24" si="74">+D24-E24</f>
        <v>0</v>
      </c>
      <c r="G24" s="71">
        <v>0</v>
      </c>
      <c r="H24" s="71">
        <v>0</v>
      </c>
      <c r="I24" s="72">
        <v>0</v>
      </c>
      <c r="J24" s="54">
        <f t="shared" ref="J24" si="75">M24-L24</f>
        <v>0</v>
      </c>
      <c r="K24" s="73">
        <f t="shared" ref="K24" si="76">+L24/N24</f>
        <v>0</v>
      </c>
      <c r="L24" s="72">
        <v>0</v>
      </c>
      <c r="M24" s="74">
        <f t="shared" ref="M24" si="77">+N24*F24</f>
        <v>0</v>
      </c>
      <c r="N24" s="74">
        <v>15.85</v>
      </c>
      <c r="O24" s="75">
        <v>0</v>
      </c>
      <c r="P24" s="76">
        <v>0</v>
      </c>
      <c r="Q24" s="77">
        <f t="shared" ref="Q24" si="78">ROUND(K24*N24*0.13,2)</f>
        <v>0</v>
      </c>
      <c r="R24" s="77">
        <v>0</v>
      </c>
      <c r="S24" s="77">
        <v>0</v>
      </c>
      <c r="T24" s="77">
        <f t="shared" si="52"/>
        <v>0</v>
      </c>
      <c r="U24" s="78">
        <f t="shared" ref="U24" si="79">G24*0.35</f>
        <v>0</v>
      </c>
      <c r="V24" s="78">
        <f t="shared" si="54"/>
        <v>0</v>
      </c>
      <c r="W24" s="78">
        <f t="shared" ref="W24" si="80">E24*0.35</f>
        <v>0</v>
      </c>
      <c r="X24" s="77">
        <f t="shared" ref="X24" si="81">ROUND(L24-P24-Q24-R24-S24-T24-U24-V24-W24,2)</f>
        <v>0</v>
      </c>
      <c r="Y24" s="92">
        <f t="shared" si="11"/>
        <v>0</v>
      </c>
      <c r="Z24" s="93">
        <f t="shared" si="12"/>
        <v>0</v>
      </c>
      <c r="AA24" s="94">
        <f t="shared" si="13"/>
        <v>0</v>
      </c>
      <c r="AB24" s="94" t="s">
        <v>172</v>
      </c>
    </row>
    <row r="25" spans="1:28" s="20" customFormat="1" ht="15" customHeight="1" x14ac:dyDescent="0.2">
      <c r="A25" s="44" t="s">
        <v>44</v>
      </c>
      <c r="B25" s="44" t="s">
        <v>45</v>
      </c>
      <c r="C25" s="45" t="s">
        <v>46</v>
      </c>
      <c r="D25" s="23">
        <v>0</v>
      </c>
      <c r="E25" s="23">
        <v>0</v>
      </c>
      <c r="F25" s="55">
        <f t="shared" si="0"/>
        <v>0</v>
      </c>
      <c r="G25" s="71">
        <v>0</v>
      </c>
      <c r="H25" s="71">
        <v>0</v>
      </c>
      <c r="I25" s="72">
        <v>0</v>
      </c>
      <c r="J25" s="54">
        <f t="shared" si="1"/>
        <v>0</v>
      </c>
      <c r="K25" s="73">
        <f t="shared" si="2"/>
        <v>0</v>
      </c>
      <c r="L25" s="72">
        <v>0</v>
      </c>
      <c r="M25" s="74">
        <f t="shared" ref="M25:M54" si="82">+N25*F25</f>
        <v>0</v>
      </c>
      <c r="N25" s="74">
        <v>15.85</v>
      </c>
      <c r="O25" s="75">
        <v>0</v>
      </c>
      <c r="P25" s="79">
        <f t="shared" ref="P25:P31" si="83">ROUND(M25*8%,2)</f>
        <v>0</v>
      </c>
      <c r="Q25" s="77">
        <f t="shared" si="7"/>
        <v>0</v>
      </c>
      <c r="R25" s="77">
        <v>0</v>
      </c>
      <c r="S25" s="77">
        <v>0</v>
      </c>
      <c r="T25" s="77">
        <f t="shared" si="5"/>
        <v>0</v>
      </c>
      <c r="U25" s="78">
        <f t="shared" si="8"/>
        <v>0</v>
      </c>
      <c r="V25" s="78">
        <f t="shared" si="9"/>
        <v>0</v>
      </c>
      <c r="W25" s="78">
        <f t="shared" si="6"/>
        <v>0</v>
      </c>
      <c r="X25" s="77">
        <f t="shared" si="10"/>
        <v>0</v>
      </c>
      <c r="Y25" s="92">
        <f t="shared" si="11"/>
        <v>0</v>
      </c>
      <c r="Z25" s="93">
        <f t="shared" si="12"/>
        <v>0</v>
      </c>
      <c r="AA25" s="94">
        <f t="shared" si="13"/>
        <v>0</v>
      </c>
      <c r="AB25" s="94" t="s">
        <v>172</v>
      </c>
    </row>
    <row r="26" spans="1:28" s="20" customFormat="1" ht="15" customHeight="1" x14ac:dyDescent="0.2">
      <c r="A26" s="44" t="s">
        <v>34</v>
      </c>
      <c r="B26" s="44" t="s">
        <v>47</v>
      </c>
      <c r="C26" s="45" t="s">
        <v>48</v>
      </c>
      <c r="D26" s="23">
        <v>0</v>
      </c>
      <c r="E26" s="23">
        <v>0</v>
      </c>
      <c r="F26" s="55">
        <f t="shared" si="0"/>
        <v>0</v>
      </c>
      <c r="G26" s="71">
        <v>0</v>
      </c>
      <c r="H26" s="71">
        <v>0</v>
      </c>
      <c r="I26" s="72">
        <v>0</v>
      </c>
      <c r="J26" s="54">
        <f t="shared" si="1"/>
        <v>0</v>
      </c>
      <c r="K26" s="73">
        <f t="shared" si="2"/>
        <v>0</v>
      </c>
      <c r="L26" s="72">
        <v>0</v>
      </c>
      <c r="M26" s="74">
        <f t="shared" si="82"/>
        <v>0</v>
      </c>
      <c r="N26" s="74">
        <v>22.5</v>
      </c>
      <c r="O26" s="75">
        <v>0</v>
      </c>
      <c r="P26" s="79">
        <f t="shared" si="83"/>
        <v>0</v>
      </c>
      <c r="Q26" s="77">
        <f t="shared" si="7"/>
        <v>0</v>
      </c>
      <c r="R26" s="77">
        <v>0</v>
      </c>
      <c r="S26" s="77">
        <v>0</v>
      </c>
      <c r="T26" s="77">
        <f t="shared" si="5"/>
        <v>0</v>
      </c>
      <c r="U26" s="78">
        <f t="shared" si="8"/>
        <v>0</v>
      </c>
      <c r="V26" s="78">
        <f t="shared" si="9"/>
        <v>0</v>
      </c>
      <c r="W26" s="78">
        <f t="shared" si="6"/>
        <v>0</v>
      </c>
      <c r="X26" s="77">
        <f t="shared" si="10"/>
        <v>0</v>
      </c>
      <c r="Y26" s="92">
        <f t="shared" si="11"/>
        <v>0</v>
      </c>
      <c r="Z26" s="93">
        <f t="shared" si="12"/>
        <v>0</v>
      </c>
      <c r="AA26" s="94">
        <f t="shared" si="13"/>
        <v>0</v>
      </c>
      <c r="AB26" s="94" t="s">
        <v>172</v>
      </c>
    </row>
    <row r="27" spans="1:28" s="20" customFormat="1" ht="15" customHeight="1" x14ac:dyDescent="0.2">
      <c r="A27" s="55" t="s">
        <v>97</v>
      </c>
      <c r="B27" s="55" t="s">
        <v>98</v>
      </c>
      <c r="C27" s="56" t="s">
        <v>96</v>
      </c>
      <c r="D27" s="23">
        <v>0</v>
      </c>
      <c r="E27" s="23">
        <v>0</v>
      </c>
      <c r="F27" s="55">
        <f t="shared" ref="F27" si="84">+D27-E27</f>
        <v>0</v>
      </c>
      <c r="G27" s="71">
        <v>0</v>
      </c>
      <c r="H27" s="71">
        <v>0</v>
      </c>
      <c r="I27" s="72">
        <v>0</v>
      </c>
      <c r="J27" s="54">
        <f t="shared" ref="J27" si="85">M27-L27</f>
        <v>0</v>
      </c>
      <c r="K27" s="73">
        <f t="shared" ref="K27" si="86">+L27/N27</f>
        <v>0</v>
      </c>
      <c r="L27" s="72">
        <v>0</v>
      </c>
      <c r="M27" s="74">
        <f t="shared" ref="M27" si="87">+N27*F27</f>
        <v>0</v>
      </c>
      <c r="N27" s="74">
        <v>18.25</v>
      </c>
      <c r="O27" s="75">
        <v>0</v>
      </c>
      <c r="P27" s="79">
        <f t="shared" si="83"/>
        <v>0</v>
      </c>
      <c r="Q27" s="77">
        <f t="shared" ref="Q27" si="88">ROUND(K27*N27*0.13,2)</f>
        <v>0</v>
      </c>
      <c r="R27" s="77">
        <v>0</v>
      </c>
      <c r="S27" s="77">
        <v>0</v>
      </c>
      <c r="T27" s="77">
        <f t="shared" ref="T27" si="89">ROUND((Q27*0.15),2)</f>
        <v>0</v>
      </c>
      <c r="U27" s="78">
        <f t="shared" ref="U27" si="90">G27*0.35</f>
        <v>0</v>
      </c>
      <c r="V27" s="78">
        <f t="shared" ref="V27" si="91">H27*0.35</f>
        <v>0</v>
      </c>
      <c r="W27" s="78">
        <f t="shared" ref="W27" si="92">E27*0.35</f>
        <v>0</v>
      </c>
      <c r="X27" s="77">
        <f t="shared" ref="X27" si="93">ROUND(L27-P27-Q27-R27-S27-T27-U27-V27-W27,2)</f>
        <v>0</v>
      </c>
      <c r="Y27" s="92">
        <f t="shared" si="11"/>
        <v>0</v>
      </c>
      <c r="Z27" s="93">
        <f t="shared" si="12"/>
        <v>0</v>
      </c>
      <c r="AA27" s="94">
        <f t="shared" si="13"/>
        <v>0</v>
      </c>
      <c r="AB27" s="94" t="s">
        <v>172</v>
      </c>
    </row>
    <row r="28" spans="1:28" s="20" customFormat="1" ht="15" customHeight="1" x14ac:dyDescent="0.2">
      <c r="A28" s="44" t="s">
        <v>49</v>
      </c>
      <c r="B28" s="44" t="s">
        <v>50</v>
      </c>
      <c r="C28" s="45" t="s">
        <v>51</v>
      </c>
      <c r="D28" s="23">
        <v>0</v>
      </c>
      <c r="E28" s="23">
        <v>0</v>
      </c>
      <c r="F28" s="55">
        <f t="shared" si="0"/>
        <v>0</v>
      </c>
      <c r="G28" s="71">
        <v>0</v>
      </c>
      <c r="H28" s="71">
        <v>0</v>
      </c>
      <c r="I28" s="72">
        <v>0</v>
      </c>
      <c r="J28" s="54">
        <f t="shared" si="1"/>
        <v>0</v>
      </c>
      <c r="K28" s="73">
        <f t="shared" si="2"/>
        <v>0</v>
      </c>
      <c r="L28" s="72">
        <v>0</v>
      </c>
      <c r="M28" s="74">
        <f t="shared" si="82"/>
        <v>0</v>
      </c>
      <c r="N28" s="74">
        <v>15.85</v>
      </c>
      <c r="O28" s="75">
        <v>0</v>
      </c>
      <c r="P28" s="79">
        <f t="shared" si="83"/>
        <v>0</v>
      </c>
      <c r="Q28" s="77">
        <f t="shared" si="7"/>
        <v>0</v>
      </c>
      <c r="R28" s="77">
        <v>0</v>
      </c>
      <c r="S28" s="77">
        <v>0</v>
      </c>
      <c r="T28" s="77">
        <f t="shared" si="5"/>
        <v>0</v>
      </c>
      <c r="U28" s="78">
        <f t="shared" si="8"/>
        <v>0</v>
      </c>
      <c r="V28" s="78">
        <f t="shared" si="9"/>
        <v>0</v>
      </c>
      <c r="W28" s="78">
        <f t="shared" ref="W28:W54" si="94">E28*0.35</f>
        <v>0</v>
      </c>
      <c r="X28" s="77">
        <f t="shared" si="10"/>
        <v>0</v>
      </c>
      <c r="Y28" s="92">
        <f t="shared" si="11"/>
        <v>0</v>
      </c>
      <c r="Z28" s="93">
        <f t="shared" si="12"/>
        <v>0</v>
      </c>
      <c r="AA28" s="94">
        <f t="shared" si="13"/>
        <v>0</v>
      </c>
      <c r="AB28" s="94" t="s">
        <v>172</v>
      </c>
    </row>
    <row r="29" spans="1:28" s="20" customFormat="1" ht="15" customHeight="1" x14ac:dyDescent="0.2">
      <c r="A29" s="44" t="s">
        <v>49</v>
      </c>
      <c r="B29" s="44" t="s">
        <v>50</v>
      </c>
      <c r="C29" s="45" t="s">
        <v>52</v>
      </c>
      <c r="D29" s="23">
        <v>0</v>
      </c>
      <c r="E29" s="23">
        <v>0</v>
      </c>
      <c r="F29" s="55">
        <f t="shared" si="0"/>
        <v>0</v>
      </c>
      <c r="G29" s="71">
        <v>0</v>
      </c>
      <c r="H29" s="71">
        <v>0</v>
      </c>
      <c r="I29" s="72">
        <v>0</v>
      </c>
      <c r="J29" s="54">
        <f t="shared" si="1"/>
        <v>0</v>
      </c>
      <c r="K29" s="73">
        <f t="shared" si="2"/>
        <v>0</v>
      </c>
      <c r="L29" s="72">
        <v>0</v>
      </c>
      <c r="M29" s="74">
        <f t="shared" si="82"/>
        <v>0</v>
      </c>
      <c r="N29" s="74">
        <v>22.5</v>
      </c>
      <c r="O29" s="75">
        <v>0</v>
      </c>
      <c r="P29" s="79">
        <f t="shared" si="83"/>
        <v>0</v>
      </c>
      <c r="Q29" s="77">
        <f t="shared" si="7"/>
        <v>0</v>
      </c>
      <c r="R29" s="77">
        <v>0</v>
      </c>
      <c r="S29" s="77">
        <v>0</v>
      </c>
      <c r="T29" s="77">
        <f t="shared" si="5"/>
        <v>0</v>
      </c>
      <c r="U29" s="78">
        <f t="shared" si="8"/>
        <v>0</v>
      </c>
      <c r="V29" s="78">
        <f t="shared" si="9"/>
        <v>0</v>
      </c>
      <c r="W29" s="78">
        <f t="shared" si="94"/>
        <v>0</v>
      </c>
      <c r="X29" s="77">
        <f t="shared" si="10"/>
        <v>0</v>
      </c>
      <c r="Y29" s="92">
        <f t="shared" si="11"/>
        <v>0</v>
      </c>
      <c r="Z29" s="93">
        <f t="shared" si="12"/>
        <v>0</v>
      </c>
      <c r="AA29" s="94">
        <f t="shared" si="13"/>
        <v>0</v>
      </c>
      <c r="AB29" s="94" t="s">
        <v>172</v>
      </c>
    </row>
    <row r="30" spans="1:28" s="20" customFormat="1" ht="15" customHeight="1" x14ac:dyDescent="0.2">
      <c r="A30" s="44" t="s">
        <v>68</v>
      </c>
      <c r="B30" s="44" t="s">
        <v>69</v>
      </c>
      <c r="C30" s="45" t="s">
        <v>70</v>
      </c>
      <c r="D30" s="23">
        <v>0</v>
      </c>
      <c r="E30" s="23">
        <v>0</v>
      </c>
      <c r="F30" s="55">
        <f t="shared" si="0"/>
        <v>0</v>
      </c>
      <c r="G30" s="71">
        <v>0</v>
      </c>
      <c r="H30" s="71">
        <v>0</v>
      </c>
      <c r="I30" s="72">
        <v>0</v>
      </c>
      <c r="J30" s="54">
        <f t="shared" si="1"/>
        <v>0</v>
      </c>
      <c r="K30" s="73">
        <f t="shared" si="2"/>
        <v>0</v>
      </c>
      <c r="L30" s="72">
        <v>0</v>
      </c>
      <c r="M30" s="74">
        <f t="shared" si="82"/>
        <v>0</v>
      </c>
      <c r="N30" s="74">
        <v>15.85</v>
      </c>
      <c r="O30" s="75">
        <v>0</v>
      </c>
      <c r="P30" s="79">
        <f t="shared" si="83"/>
        <v>0</v>
      </c>
      <c r="Q30" s="77">
        <f t="shared" si="7"/>
        <v>0</v>
      </c>
      <c r="R30" s="77">
        <v>0</v>
      </c>
      <c r="S30" s="77">
        <v>0</v>
      </c>
      <c r="T30" s="77">
        <f t="shared" si="5"/>
        <v>0</v>
      </c>
      <c r="U30" s="78">
        <f t="shared" si="8"/>
        <v>0</v>
      </c>
      <c r="V30" s="78">
        <f t="shared" si="9"/>
        <v>0</v>
      </c>
      <c r="W30" s="78">
        <f t="shared" si="94"/>
        <v>0</v>
      </c>
      <c r="X30" s="77">
        <f t="shared" si="10"/>
        <v>0</v>
      </c>
      <c r="Y30" s="92">
        <f t="shared" si="11"/>
        <v>0</v>
      </c>
      <c r="Z30" s="93">
        <f t="shared" si="12"/>
        <v>0</v>
      </c>
      <c r="AA30" s="94">
        <f t="shared" si="13"/>
        <v>0</v>
      </c>
      <c r="AB30" s="94" t="s">
        <v>172</v>
      </c>
    </row>
    <row r="31" spans="1:28" s="20" customFormat="1" ht="15" customHeight="1" x14ac:dyDescent="0.2">
      <c r="A31" s="44" t="s">
        <v>59</v>
      </c>
      <c r="B31" s="44" t="s">
        <v>60</v>
      </c>
      <c r="C31" s="45" t="s">
        <v>61</v>
      </c>
      <c r="D31" s="23">
        <v>0</v>
      </c>
      <c r="E31" s="23">
        <v>0</v>
      </c>
      <c r="F31" s="55">
        <f t="shared" si="0"/>
        <v>0</v>
      </c>
      <c r="G31" s="71">
        <v>0</v>
      </c>
      <c r="H31" s="71">
        <v>0</v>
      </c>
      <c r="I31" s="72">
        <v>0</v>
      </c>
      <c r="J31" s="54">
        <f t="shared" si="1"/>
        <v>0</v>
      </c>
      <c r="K31" s="73">
        <f t="shared" si="2"/>
        <v>0</v>
      </c>
      <c r="L31" s="72">
        <v>0</v>
      </c>
      <c r="M31" s="74">
        <f t="shared" si="82"/>
        <v>0</v>
      </c>
      <c r="N31" s="74">
        <v>15.85</v>
      </c>
      <c r="O31" s="75">
        <v>0</v>
      </c>
      <c r="P31" s="79">
        <f t="shared" si="83"/>
        <v>0</v>
      </c>
      <c r="Q31" s="77">
        <f t="shared" si="7"/>
        <v>0</v>
      </c>
      <c r="R31" s="77">
        <v>0</v>
      </c>
      <c r="S31" s="77">
        <v>0</v>
      </c>
      <c r="T31" s="77">
        <f t="shared" si="5"/>
        <v>0</v>
      </c>
      <c r="U31" s="78">
        <f t="shared" si="8"/>
        <v>0</v>
      </c>
      <c r="V31" s="78">
        <f t="shared" si="9"/>
        <v>0</v>
      </c>
      <c r="W31" s="78">
        <f t="shared" si="94"/>
        <v>0</v>
      </c>
      <c r="X31" s="77">
        <f t="shared" si="10"/>
        <v>0</v>
      </c>
      <c r="Y31" s="92">
        <f t="shared" si="11"/>
        <v>0</v>
      </c>
      <c r="Z31" s="93">
        <f t="shared" si="12"/>
        <v>0</v>
      </c>
      <c r="AA31" s="94">
        <f t="shared" si="13"/>
        <v>0</v>
      </c>
      <c r="AB31" s="94" t="s">
        <v>172</v>
      </c>
    </row>
    <row r="32" spans="1:28" s="20" customFormat="1" ht="15" customHeight="1" x14ac:dyDescent="0.2">
      <c r="A32" s="44" t="s">
        <v>63</v>
      </c>
      <c r="B32" s="44" t="s">
        <v>64</v>
      </c>
      <c r="C32" s="45" t="s">
        <v>62</v>
      </c>
      <c r="D32" s="23">
        <v>0</v>
      </c>
      <c r="E32" s="23">
        <v>0</v>
      </c>
      <c r="F32" s="55">
        <f t="shared" si="0"/>
        <v>0</v>
      </c>
      <c r="G32" s="71">
        <v>0</v>
      </c>
      <c r="H32" s="71">
        <v>0</v>
      </c>
      <c r="I32" s="72">
        <v>0</v>
      </c>
      <c r="J32" s="54">
        <f t="shared" si="1"/>
        <v>0</v>
      </c>
      <c r="K32" s="73">
        <f t="shared" si="2"/>
        <v>0</v>
      </c>
      <c r="L32" s="72">
        <v>0</v>
      </c>
      <c r="M32" s="74">
        <f t="shared" si="82"/>
        <v>0</v>
      </c>
      <c r="N32" s="74">
        <v>15.85</v>
      </c>
      <c r="O32" s="75">
        <v>0</v>
      </c>
      <c r="P32" s="79">
        <f t="shared" ref="P32:P54" si="95">ROUND(M32*8%,2)</f>
        <v>0</v>
      </c>
      <c r="Q32" s="77">
        <f t="shared" si="7"/>
        <v>0</v>
      </c>
      <c r="R32" s="77">
        <f>ROUND(K32*N32*0.035,2)</f>
        <v>0</v>
      </c>
      <c r="S32" s="77">
        <v>0</v>
      </c>
      <c r="T32" s="77">
        <f t="shared" si="5"/>
        <v>0</v>
      </c>
      <c r="U32" s="78">
        <f t="shared" si="8"/>
        <v>0</v>
      </c>
      <c r="V32" s="78">
        <f t="shared" si="9"/>
        <v>0</v>
      </c>
      <c r="W32" s="78">
        <f t="shared" si="94"/>
        <v>0</v>
      </c>
      <c r="X32" s="77">
        <f>ROUND(L32-P32-Q32-R32-S32-T32-U32-V32-W32,2)</f>
        <v>0</v>
      </c>
      <c r="Y32" s="92">
        <f t="shared" si="11"/>
        <v>0</v>
      </c>
      <c r="Z32" s="93">
        <f t="shared" si="12"/>
        <v>0</v>
      </c>
      <c r="AA32" s="94">
        <f t="shared" si="13"/>
        <v>0</v>
      </c>
      <c r="AB32" s="94" t="s">
        <v>172</v>
      </c>
    </row>
    <row r="33" spans="1:28" s="20" customFormat="1" ht="15" customHeight="1" x14ac:dyDescent="0.2">
      <c r="A33" s="44" t="s">
        <v>53</v>
      </c>
      <c r="B33" s="44" t="s">
        <v>54</v>
      </c>
      <c r="C33" s="45" t="s">
        <v>55</v>
      </c>
      <c r="D33" s="23">
        <v>0</v>
      </c>
      <c r="E33" s="23">
        <v>0</v>
      </c>
      <c r="F33" s="55">
        <f t="shared" si="0"/>
        <v>0</v>
      </c>
      <c r="G33" s="71">
        <v>0</v>
      </c>
      <c r="H33" s="71">
        <v>0</v>
      </c>
      <c r="I33" s="72">
        <v>0</v>
      </c>
      <c r="J33" s="54">
        <f t="shared" si="1"/>
        <v>0</v>
      </c>
      <c r="K33" s="73">
        <f t="shared" si="2"/>
        <v>0</v>
      </c>
      <c r="L33" s="72">
        <v>0</v>
      </c>
      <c r="M33" s="74">
        <f t="shared" si="82"/>
        <v>0</v>
      </c>
      <c r="N33" s="74">
        <v>18.55</v>
      </c>
      <c r="O33" s="75">
        <v>0</v>
      </c>
      <c r="P33" s="79">
        <f t="shared" si="95"/>
        <v>0</v>
      </c>
      <c r="Q33" s="77">
        <f t="shared" si="7"/>
        <v>0</v>
      </c>
      <c r="R33" s="77">
        <v>0</v>
      </c>
      <c r="S33" s="77">
        <v>0</v>
      </c>
      <c r="T33" s="77">
        <f t="shared" si="5"/>
        <v>0</v>
      </c>
      <c r="U33" s="78">
        <f t="shared" si="8"/>
        <v>0</v>
      </c>
      <c r="V33" s="78">
        <f t="shared" si="9"/>
        <v>0</v>
      </c>
      <c r="W33" s="78">
        <f t="shared" si="94"/>
        <v>0</v>
      </c>
      <c r="X33" s="77">
        <f t="shared" si="10"/>
        <v>0</v>
      </c>
      <c r="Y33" s="92">
        <f t="shared" si="11"/>
        <v>0</v>
      </c>
      <c r="Z33" s="93">
        <f t="shared" si="12"/>
        <v>0</v>
      </c>
      <c r="AA33" s="94">
        <f t="shared" si="13"/>
        <v>0</v>
      </c>
      <c r="AB33" s="94" t="s">
        <v>172</v>
      </c>
    </row>
    <row r="34" spans="1:28" s="20" customFormat="1" ht="15" customHeight="1" x14ac:dyDescent="0.2">
      <c r="A34" s="44" t="s">
        <v>74</v>
      </c>
      <c r="B34" s="44" t="s">
        <v>75</v>
      </c>
      <c r="C34" s="45" t="s">
        <v>76</v>
      </c>
      <c r="D34" s="23">
        <v>0</v>
      </c>
      <c r="E34" s="23">
        <v>0</v>
      </c>
      <c r="F34" s="55">
        <f t="shared" ref="F34" si="96">+D34-E34</f>
        <v>0</v>
      </c>
      <c r="G34" s="71">
        <v>0</v>
      </c>
      <c r="H34" s="71">
        <v>0</v>
      </c>
      <c r="I34" s="72">
        <v>0</v>
      </c>
      <c r="J34" s="54">
        <f t="shared" ref="J34" si="97">M34-L34</f>
        <v>0</v>
      </c>
      <c r="K34" s="73">
        <f t="shared" ref="K34" si="98">+L34/N34</f>
        <v>0</v>
      </c>
      <c r="L34" s="72">
        <v>0</v>
      </c>
      <c r="M34" s="74">
        <f t="shared" si="82"/>
        <v>0</v>
      </c>
      <c r="N34" s="74">
        <v>15.85</v>
      </c>
      <c r="O34" s="75">
        <v>0</v>
      </c>
      <c r="P34" s="79">
        <f t="shared" si="95"/>
        <v>0</v>
      </c>
      <c r="Q34" s="77">
        <f t="shared" si="7"/>
        <v>0</v>
      </c>
      <c r="R34" s="77">
        <v>0</v>
      </c>
      <c r="S34" s="77">
        <v>0</v>
      </c>
      <c r="T34" s="77">
        <f t="shared" si="5"/>
        <v>0</v>
      </c>
      <c r="U34" s="78">
        <f t="shared" si="8"/>
        <v>0</v>
      </c>
      <c r="V34" s="78">
        <f t="shared" si="9"/>
        <v>0</v>
      </c>
      <c r="W34" s="78">
        <f t="shared" si="94"/>
        <v>0</v>
      </c>
      <c r="X34" s="77">
        <f t="shared" si="10"/>
        <v>0</v>
      </c>
      <c r="Y34" s="92">
        <f t="shared" si="11"/>
        <v>0</v>
      </c>
      <c r="Z34" s="93">
        <f t="shared" si="12"/>
        <v>0</v>
      </c>
      <c r="AA34" s="94">
        <f t="shared" si="13"/>
        <v>0</v>
      </c>
      <c r="AB34" s="94" t="s">
        <v>172</v>
      </c>
    </row>
    <row r="35" spans="1:28" s="20" customFormat="1" ht="15" customHeight="1" x14ac:dyDescent="0.2">
      <c r="A35" s="55" t="s">
        <v>90</v>
      </c>
      <c r="B35" s="55" t="s">
        <v>91</v>
      </c>
      <c r="C35" s="56" t="s">
        <v>88</v>
      </c>
      <c r="D35" s="23">
        <v>0</v>
      </c>
      <c r="E35" s="23">
        <v>0</v>
      </c>
      <c r="F35" s="55">
        <f t="shared" ref="F35" si="99">+D35-E35</f>
        <v>0</v>
      </c>
      <c r="G35" s="71">
        <v>0</v>
      </c>
      <c r="H35" s="71">
        <v>0</v>
      </c>
      <c r="I35" s="72">
        <v>0</v>
      </c>
      <c r="J35" s="54">
        <f t="shared" ref="J35" si="100">M35-L35</f>
        <v>0</v>
      </c>
      <c r="K35" s="73">
        <f t="shared" ref="K35" si="101">+L35/N35</f>
        <v>0</v>
      </c>
      <c r="L35" s="72">
        <v>0</v>
      </c>
      <c r="M35" s="74">
        <f t="shared" ref="M35" si="102">+N35*F35</f>
        <v>0</v>
      </c>
      <c r="N35" s="74">
        <v>15.85</v>
      </c>
      <c r="O35" s="75">
        <v>0</v>
      </c>
      <c r="P35" s="79">
        <f t="shared" si="95"/>
        <v>0</v>
      </c>
      <c r="Q35" s="77">
        <f>ROUND(K35*N35*0.13,2)</f>
        <v>0</v>
      </c>
      <c r="R35" s="77">
        <v>0</v>
      </c>
      <c r="S35" s="77">
        <v>0</v>
      </c>
      <c r="T35" s="77">
        <f t="shared" ref="T35" si="103">ROUND((Q35*0.15),2)</f>
        <v>0</v>
      </c>
      <c r="U35" s="78">
        <f t="shared" ref="U35" si="104">G35*0.35</f>
        <v>0</v>
      </c>
      <c r="V35" s="78">
        <f t="shared" ref="V35" si="105">H35*0.35</f>
        <v>0</v>
      </c>
      <c r="W35" s="78">
        <f t="shared" ref="W35" si="106">E35*0.35</f>
        <v>0</v>
      </c>
      <c r="X35" s="77">
        <f t="shared" ref="X35" si="107">ROUND(L35-P35-Q35-R35-S35-T35-U35-V35-W35,2)</f>
        <v>0</v>
      </c>
      <c r="Y35" s="92">
        <f t="shared" si="11"/>
        <v>0</v>
      </c>
      <c r="Z35" s="93">
        <f t="shared" si="12"/>
        <v>0</v>
      </c>
      <c r="AA35" s="94">
        <f t="shared" si="13"/>
        <v>0</v>
      </c>
      <c r="AB35" s="94" t="s">
        <v>172</v>
      </c>
    </row>
    <row r="36" spans="1:28" s="20" customFormat="1" ht="15" customHeight="1" x14ac:dyDescent="0.2">
      <c r="A36" s="55" t="s">
        <v>92</v>
      </c>
      <c r="B36" s="55" t="s">
        <v>93</v>
      </c>
      <c r="C36" s="56" t="s">
        <v>89</v>
      </c>
      <c r="D36" s="23">
        <v>0</v>
      </c>
      <c r="E36" s="23">
        <v>0</v>
      </c>
      <c r="F36" s="55">
        <f t="shared" ref="F36:F44" si="108">+D36-E36</f>
        <v>0</v>
      </c>
      <c r="G36" s="71">
        <v>0</v>
      </c>
      <c r="H36" s="71">
        <v>0</v>
      </c>
      <c r="I36" s="72">
        <v>0</v>
      </c>
      <c r="J36" s="54">
        <f t="shared" ref="J36:J44" si="109">M36-L36</f>
        <v>0</v>
      </c>
      <c r="K36" s="73">
        <f t="shared" ref="K36:K44" si="110">+L36/N36</f>
        <v>0</v>
      </c>
      <c r="L36" s="72">
        <v>0</v>
      </c>
      <c r="M36" s="74">
        <f t="shared" ref="M36:M44" si="111">+N36*F36</f>
        <v>0</v>
      </c>
      <c r="N36" s="74">
        <v>20.6</v>
      </c>
      <c r="O36" s="75">
        <v>0</v>
      </c>
      <c r="P36" s="79">
        <f t="shared" si="95"/>
        <v>0</v>
      </c>
      <c r="Q36" s="77">
        <f t="shared" ref="Q36:Q44" si="112">ROUND(K36*N36*0.13,2)</f>
        <v>0</v>
      </c>
      <c r="R36" s="77">
        <v>0</v>
      </c>
      <c r="S36" s="77">
        <v>0</v>
      </c>
      <c r="T36" s="77">
        <f t="shared" ref="T36:T44" si="113">ROUND((Q36*0.15),2)</f>
        <v>0</v>
      </c>
      <c r="U36" s="78">
        <f t="shared" ref="U36:U44" si="114">G36*0.35</f>
        <v>0</v>
      </c>
      <c r="V36" s="78">
        <f t="shared" ref="V36:V44" si="115">H36*0.35</f>
        <v>0</v>
      </c>
      <c r="W36" s="78">
        <f t="shared" ref="W36:W44" si="116">E36*0.35</f>
        <v>0</v>
      </c>
      <c r="X36" s="77">
        <f t="shared" ref="X36:X44" si="117">ROUND(L36-P36-Q36-R36-S36-T36-U36-V36-W36,2)</f>
        <v>0</v>
      </c>
      <c r="Y36" s="92">
        <f t="shared" si="11"/>
        <v>0</v>
      </c>
      <c r="Z36" s="93">
        <f t="shared" si="12"/>
        <v>0</v>
      </c>
      <c r="AA36" s="94">
        <f t="shared" si="13"/>
        <v>0</v>
      </c>
      <c r="AB36" s="94" t="s">
        <v>172</v>
      </c>
    </row>
    <row r="37" spans="1:28" s="20" customFormat="1" ht="15" customHeight="1" x14ac:dyDescent="0.2">
      <c r="A37" s="55" t="s">
        <v>83</v>
      </c>
      <c r="B37" s="55" t="s">
        <v>84</v>
      </c>
      <c r="C37" s="56" t="s">
        <v>85</v>
      </c>
      <c r="D37" s="23">
        <v>0</v>
      </c>
      <c r="E37" s="23">
        <v>0</v>
      </c>
      <c r="F37" s="55">
        <f t="shared" ref="F37:F38" si="118">+D37-E37</f>
        <v>0</v>
      </c>
      <c r="G37" s="71">
        <v>0</v>
      </c>
      <c r="H37" s="71">
        <v>0</v>
      </c>
      <c r="I37" s="72">
        <v>0</v>
      </c>
      <c r="J37" s="54">
        <f t="shared" ref="J37:J38" si="119">M37-L37</f>
        <v>0</v>
      </c>
      <c r="K37" s="73">
        <f t="shared" ref="K37:K38" si="120">+L37/N37</f>
        <v>0</v>
      </c>
      <c r="L37" s="72">
        <v>0</v>
      </c>
      <c r="M37" s="74">
        <f t="shared" ref="M37:M38" si="121">+N37*F37</f>
        <v>0</v>
      </c>
      <c r="N37" s="74">
        <v>15.85</v>
      </c>
      <c r="O37" s="75">
        <v>0</v>
      </c>
      <c r="P37" s="79">
        <f t="shared" si="95"/>
        <v>0</v>
      </c>
      <c r="Q37" s="77">
        <f t="shared" ref="Q37:Q38" si="122">ROUND(K37*N37*0.13,2)</f>
        <v>0</v>
      </c>
      <c r="R37" s="77">
        <v>0</v>
      </c>
      <c r="S37" s="77">
        <v>0</v>
      </c>
      <c r="T37" s="77">
        <f t="shared" ref="T37:T38" si="123">ROUND((Q37*0.15),2)</f>
        <v>0</v>
      </c>
      <c r="U37" s="78">
        <f t="shared" ref="U37:U38" si="124">G37*0.35</f>
        <v>0</v>
      </c>
      <c r="V37" s="78">
        <f t="shared" ref="V37:V38" si="125">H37*0.35</f>
        <v>0</v>
      </c>
      <c r="W37" s="78">
        <f t="shared" si="116"/>
        <v>0</v>
      </c>
      <c r="X37" s="77">
        <f t="shared" ref="X37:X38" si="126">ROUND(L37-P37-Q37-R37-S37-T37-U37-V37-W37,2)</f>
        <v>0</v>
      </c>
      <c r="Y37" s="92">
        <f t="shared" si="11"/>
        <v>0</v>
      </c>
      <c r="Z37" s="93">
        <f t="shared" si="12"/>
        <v>0</v>
      </c>
      <c r="AA37" s="94">
        <f t="shared" si="13"/>
        <v>0</v>
      </c>
      <c r="AB37" s="94" t="s">
        <v>172</v>
      </c>
    </row>
    <row r="38" spans="1:28" s="20" customFormat="1" ht="15" customHeight="1" x14ac:dyDescent="0.2">
      <c r="A38" s="55" t="s">
        <v>101</v>
      </c>
      <c r="B38" s="55" t="s">
        <v>102</v>
      </c>
      <c r="C38" s="56" t="s">
        <v>99</v>
      </c>
      <c r="D38" s="23">
        <v>0</v>
      </c>
      <c r="E38" s="23">
        <v>0</v>
      </c>
      <c r="F38" s="55">
        <f t="shared" si="118"/>
        <v>0</v>
      </c>
      <c r="G38" s="71">
        <v>0</v>
      </c>
      <c r="H38" s="71">
        <v>0</v>
      </c>
      <c r="I38" s="72">
        <v>0</v>
      </c>
      <c r="J38" s="54">
        <f t="shared" si="119"/>
        <v>0</v>
      </c>
      <c r="K38" s="73">
        <f t="shared" si="120"/>
        <v>0</v>
      </c>
      <c r="L38" s="72">
        <v>0</v>
      </c>
      <c r="M38" s="74">
        <f t="shared" si="121"/>
        <v>0</v>
      </c>
      <c r="N38" s="74">
        <v>15.85</v>
      </c>
      <c r="O38" s="75">
        <v>0</v>
      </c>
      <c r="P38" s="79">
        <f t="shared" si="95"/>
        <v>0</v>
      </c>
      <c r="Q38" s="77">
        <f t="shared" si="122"/>
        <v>0</v>
      </c>
      <c r="R38" s="77">
        <v>0</v>
      </c>
      <c r="S38" s="77">
        <v>0</v>
      </c>
      <c r="T38" s="77">
        <f t="shared" si="123"/>
        <v>0</v>
      </c>
      <c r="U38" s="78">
        <f t="shared" si="124"/>
        <v>0</v>
      </c>
      <c r="V38" s="78">
        <f t="shared" si="125"/>
        <v>0</v>
      </c>
      <c r="W38" s="78">
        <f t="shared" ref="W38" si="127">E38*0.35</f>
        <v>0</v>
      </c>
      <c r="X38" s="77">
        <f t="shared" si="126"/>
        <v>0</v>
      </c>
      <c r="Y38" s="92">
        <f t="shared" si="11"/>
        <v>0</v>
      </c>
      <c r="Z38" s="93">
        <f t="shared" si="12"/>
        <v>0</v>
      </c>
      <c r="AA38" s="94">
        <f t="shared" si="13"/>
        <v>0</v>
      </c>
      <c r="AB38" s="94" t="s">
        <v>172</v>
      </c>
    </row>
    <row r="39" spans="1:28" s="20" customFormat="1" ht="15" customHeight="1" x14ac:dyDescent="0.2">
      <c r="A39" s="55" t="s">
        <v>106</v>
      </c>
      <c r="B39" s="55" t="s">
        <v>106</v>
      </c>
      <c r="C39" s="56" t="s">
        <v>105</v>
      </c>
      <c r="D39" s="23">
        <v>1</v>
      </c>
      <c r="E39" s="23">
        <v>0</v>
      </c>
      <c r="F39" s="55">
        <f t="shared" si="108"/>
        <v>1</v>
      </c>
      <c r="G39" s="71">
        <v>0</v>
      </c>
      <c r="H39" s="71">
        <v>0</v>
      </c>
      <c r="I39" s="72">
        <v>0</v>
      </c>
      <c r="J39" s="54">
        <f t="shared" si="109"/>
        <v>3.17</v>
      </c>
      <c r="K39" s="73">
        <f t="shared" si="110"/>
        <v>0.8</v>
      </c>
      <c r="L39" s="72">
        <v>12.68</v>
      </c>
      <c r="M39" s="74">
        <f t="shared" si="111"/>
        <v>15.85</v>
      </c>
      <c r="N39" s="74">
        <v>15.85</v>
      </c>
      <c r="O39" s="75">
        <f t="shared" ref="O39" si="128">+L39/F39</f>
        <v>12.68</v>
      </c>
      <c r="P39" s="79">
        <f t="shared" si="95"/>
        <v>1.27</v>
      </c>
      <c r="Q39" s="77">
        <f t="shared" si="112"/>
        <v>1.65</v>
      </c>
      <c r="R39" s="77">
        <v>0</v>
      </c>
      <c r="S39" s="77">
        <v>0</v>
      </c>
      <c r="T39" s="77">
        <f t="shared" si="113"/>
        <v>0.25</v>
      </c>
      <c r="U39" s="78">
        <f t="shared" si="114"/>
        <v>0</v>
      </c>
      <c r="V39" s="78">
        <f t="shared" si="115"/>
        <v>0</v>
      </c>
      <c r="W39" s="78">
        <f t="shared" si="116"/>
        <v>0</v>
      </c>
      <c r="X39" s="77">
        <f t="shared" si="117"/>
        <v>9.51</v>
      </c>
      <c r="Y39" s="92">
        <f t="shared" si="11"/>
        <v>12.68</v>
      </c>
      <c r="Z39" s="93">
        <f t="shared" si="12"/>
        <v>3.17</v>
      </c>
      <c r="AA39" s="94">
        <f t="shared" si="13"/>
        <v>9.51</v>
      </c>
      <c r="AB39" s="94">
        <f t="shared" si="24"/>
        <v>9.51</v>
      </c>
    </row>
    <row r="40" spans="1:28" s="20" customFormat="1" ht="15" customHeight="1" x14ac:dyDescent="0.2">
      <c r="A40" s="55" t="s">
        <v>103</v>
      </c>
      <c r="B40" s="55" t="s">
        <v>104</v>
      </c>
      <c r="C40" s="56" t="s">
        <v>100</v>
      </c>
      <c r="D40" s="23">
        <v>0</v>
      </c>
      <c r="E40" s="23">
        <v>0</v>
      </c>
      <c r="F40" s="55">
        <f t="shared" si="108"/>
        <v>0</v>
      </c>
      <c r="G40" s="71">
        <v>0</v>
      </c>
      <c r="H40" s="71">
        <v>0</v>
      </c>
      <c r="I40" s="72">
        <v>0</v>
      </c>
      <c r="J40" s="54">
        <f t="shared" si="109"/>
        <v>0</v>
      </c>
      <c r="K40" s="73">
        <f t="shared" si="110"/>
        <v>0</v>
      </c>
      <c r="L40" s="72">
        <v>0</v>
      </c>
      <c r="M40" s="74">
        <f t="shared" si="111"/>
        <v>0</v>
      </c>
      <c r="N40" s="74">
        <v>15.85</v>
      </c>
      <c r="O40" s="75">
        <v>0</v>
      </c>
      <c r="P40" s="79">
        <f t="shared" si="95"/>
        <v>0</v>
      </c>
      <c r="Q40" s="77">
        <f t="shared" si="112"/>
        <v>0</v>
      </c>
      <c r="R40" s="77">
        <v>0</v>
      </c>
      <c r="S40" s="77">
        <v>0</v>
      </c>
      <c r="T40" s="77">
        <f t="shared" si="113"/>
        <v>0</v>
      </c>
      <c r="U40" s="78">
        <f t="shared" si="114"/>
        <v>0</v>
      </c>
      <c r="V40" s="78">
        <f t="shared" si="115"/>
        <v>0</v>
      </c>
      <c r="W40" s="78">
        <f t="shared" si="116"/>
        <v>0</v>
      </c>
      <c r="X40" s="77">
        <f t="shared" si="117"/>
        <v>0</v>
      </c>
      <c r="Y40" s="92">
        <f t="shared" si="11"/>
        <v>0</v>
      </c>
      <c r="Z40" s="93">
        <f t="shared" si="12"/>
        <v>0</v>
      </c>
      <c r="AA40" s="94">
        <f t="shared" si="13"/>
        <v>0</v>
      </c>
      <c r="AB40" s="94" t="s">
        <v>172</v>
      </c>
    </row>
    <row r="41" spans="1:28" s="20" customFormat="1" ht="15" customHeight="1" x14ac:dyDescent="0.2">
      <c r="A41" s="55" t="s">
        <v>118</v>
      </c>
      <c r="B41" s="55" t="s">
        <v>119</v>
      </c>
      <c r="C41" s="56" t="s">
        <v>115</v>
      </c>
      <c r="D41" s="23">
        <v>0</v>
      </c>
      <c r="E41" s="23">
        <v>0</v>
      </c>
      <c r="F41" s="55">
        <f t="shared" ref="F41" si="129">+D41-E41</f>
        <v>0</v>
      </c>
      <c r="G41" s="71">
        <v>0</v>
      </c>
      <c r="H41" s="71">
        <v>0</v>
      </c>
      <c r="I41" s="72">
        <v>0</v>
      </c>
      <c r="J41" s="54">
        <f t="shared" ref="J41" si="130">M41-L41</f>
        <v>0</v>
      </c>
      <c r="K41" s="73">
        <f t="shared" ref="K41" si="131">+L41/N41</f>
        <v>0</v>
      </c>
      <c r="L41" s="72">
        <v>0</v>
      </c>
      <c r="M41" s="74">
        <f t="shared" ref="M41" si="132">+N41*F41</f>
        <v>0</v>
      </c>
      <c r="N41" s="74">
        <v>15.85</v>
      </c>
      <c r="O41" s="75">
        <v>0</v>
      </c>
      <c r="P41" s="79">
        <f t="shared" si="95"/>
        <v>0</v>
      </c>
      <c r="Q41" s="77">
        <f t="shared" ref="Q41" si="133">ROUND(K41*N41*0.13,2)</f>
        <v>0</v>
      </c>
      <c r="R41" s="77">
        <v>0</v>
      </c>
      <c r="S41" s="77">
        <v>0</v>
      </c>
      <c r="T41" s="77">
        <f t="shared" ref="T41" si="134">ROUND((Q41*0.15),2)</f>
        <v>0</v>
      </c>
      <c r="U41" s="78">
        <f t="shared" ref="U41" si="135">G41*0.35</f>
        <v>0</v>
      </c>
      <c r="V41" s="78">
        <f t="shared" ref="V41" si="136">H41*0.35</f>
        <v>0</v>
      </c>
      <c r="W41" s="78">
        <f t="shared" ref="W41" si="137">E41*0.35</f>
        <v>0</v>
      </c>
      <c r="X41" s="77">
        <f t="shared" ref="X41" si="138">ROUND(L41-P41-Q41-R41-S41-T41-U41-V41-W41,2)</f>
        <v>0</v>
      </c>
      <c r="Y41" s="92">
        <f t="shared" si="11"/>
        <v>0</v>
      </c>
      <c r="Z41" s="93">
        <f t="shared" si="12"/>
        <v>0</v>
      </c>
      <c r="AA41" s="94">
        <f t="shared" si="13"/>
        <v>0</v>
      </c>
      <c r="AB41" s="94" t="s">
        <v>172</v>
      </c>
    </row>
    <row r="42" spans="1:28" s="20" customFormat="1" ht="15" customHeight="1" x14ac:dyDescent="0.2">
      <c r="A42" s="55" t="s">
        <v>63</v>
      </c>
      <c r="B42" s="55" t="s">
        <v>120</v>
      </c>
      <c r="C42" s="56" t="s">
        <v>116</v>
      </c>
      <c r="D42" s="23">
        <v>0</v>
      </c>
      <c r="E42" s="23">
        <v>0</v>
      </c>
      <c r="F42" s="55">
        <f t="shared" si="108"/>
        <v>0</v>
      </c>
      <c r="G42" s="71">
        <v>0</v>
      </c>
      <c r="H42" s="71">
        <v>0</v>
      </c>
      <c r="I42" s="72">
        <v>0</v>
      </c>
      <c r="J42" s="54">
        <f t="shared" si="109"/>
        <v>0</v>
      </c>
      <c r="K42" s="73">
        <f t="shared" si="110"/>
        <v>0</v>
      </c>
      <c r="L42" s="72">
        <v>0</v>
      </c>
      <c r="M42" s="74">
        <f t="shared" si="111"/>
        <v>0</v>
      </c>
      <c r="N42" s="74">
        <v>15.85</v>
      </c>
      <c r="O42" s="75">
        <v>0</v>
      </c>
      <c r="P42" s="79">
        <f t="shared" si="95"/>
        <v>0</v>
      </c>
      <c r="Q42" s="77">
        <f t="shared" si="112"/>
        <v>0</v>
      </c>
      <c r="R42" s="77">
        <f>ROUND(K42*N42*0.035,2)</f>
        <v>0</v>
      </c>
      <c r="S42" s="77">
        <v>0</v>
      </c>
      <c r="T42" s="77">
        <f>ROUND((Q42*0.15),2)</f>
        <v>0</v>
      </c>
      <c r="U42" s="78">
        <f t="shared" si="114"/>
        <v>0</v>
      </c>
      <c r="V42" s="78">
        <f t="shared" si="115"/>
        <v>0</v>
      </c>
      <c r="W42" s="78">
        <f t="shared" si="116"/>
        <v>0</v>
      </c>
      <c r="X42" s="77">
        <f t="shared" si="117"/>
        <v>0</v>
      </c>
      <c r="Y42" s="92">
        <f t="shared" si="11"/>
        <v>0</v>
      </c>
      <c r="Z42" s="93">
        <f t="shared" si="12"/>
        <v>0</v>
      </c>
      <c r="AA42" s="94">
        <f t="shared" si="13"/>
        <v>0</v>
      </c>
      <c r="AB42" s="94" t="s">
        <v>172</v>
      </c>
    </row>
    <row r="43" spans="1:28" s="20" customFormat="1" ht="15" customHeight="1" x14ac:dyDescent="0.2">
      <c r="A43" s="55" t="s">
        <v>121</v>
      </c>
      <c r="B43" s="55" t="s">
        <v>122</v>
      </c>
      <c r="C43" s="56" t="s">
        <v>117</v>
      </c>
      <c r="D43" s="23">
        <v>0</v>
      </c>
      <c r="E43" s="23">
        <v>0</v>
      </c>
      <c r="F43" s="55">
        <f t="shared" si="108"/>
        <v>0</v>
      </c>
      <c r="G43" s="71">
        <v>0</v>
      </c>
      <c r="H43" s="71">
        <v>0</v>
      </c>
      <c r="I43" s="72">
        <v>0</v>
      </c>
      <c r="J43" s="54">
        <f t="shared" si="109"/>
        <v>0</v>
      </c>
      <c r="K43" s="73">
        <f t="shared" si="110"/>
        <v>0</v>
      </c>
      <c r="L43" s="72">
        <v>0</v>
      </c>
      <c r="M43" s="74">
        <f t="shared" si="111"/>
        <v>0</v>
      </c>
      <c r="N43" s="74">
        <v>7.5</v>
      </c>
      <c r="O43" s="75">
        <v>0</v>
      </c>
      <c r="P43" s="79">
        <f t="shared" si="95"/>
        <v>0</v>
      </c>
      <c r="Q43" s="77">
        <f t="shared" si="112"/>
        <v>0</v>
      </c>
      <c r="R43" s="77">
        <v>0</v>
      </c>
      <c r="S43" s="77">
        <v>0</v>
      </c>
      <c r="T43" s="77">
        <f t="shared" si="113"/>
        <v>0</v>
      </c>
      <c r="U43" s="78">
        <f t="shared" si="114"/>
        <v>0</v>
      </c>
      <c r="V43" s="78">
        <f t="shared" si="115"/>
        <v>0</v>
      </c>
      <c r="W43" s="78">
        <f t="shared" si="116"/>
        <v>0</v>
      </c>
      <c r="X43" s="77">
        <f t="shared" si="117"/>
        <v>0</v>
      </c>
      <c r="Y43" s="92">
        <f t="shared" si="11"/>
        <v>0</v>
      </c>
      <c r="Z43" s="93">
        <f t="shared" si="12"/>
        <v>0</v>
      </c>
      <c r="AA43" s="94">
        <f t="shared" si="13"/>
        <v>0</v>
      </c>
      <c r="AB43" s="94" t="s">
        <v>172</v>
      </c>
    </row>
    <row r="44" spans="1:28" s="20" customFormat="1" ht="15" customHeight="1" x14ac:dyDescent="0.2">
      <c r="A44" s="55" t="s">
        <v>44</v>
      </c>
      <c r="B44" s="55" t="s">
        <v>132</v>
      </c>
      <c r="C44" s="56" t="s">
        <v>133</v>
      </c>
      <c r="D44" s="23">
        <v>0</v>
      </c>
      <c r="E44" s="23">
        <v>0</v>
      </c>
      <c r="F44" s="55">
        <f t="shared" si="108"/>
        <v>0</v>
      </c>
      <c r="G44" s="71">
        <v>0</v>
      </c>
      <c r="H44" s="71">
        <v>0</v>
      </c>
      <c r="I44" s="72">
        <v>0</v>
      </c>
      <c r="J44" s="54">
        <f t="shared" si="109"/>
        <v>0</v>
      </c>
      <c r="K44" s="73">
        <f t="shared" si="110"/>
        <v>0</v>
      </c>
      <c r="L44" s="72">
        <v>0</v>
      </c>
      <c r="M44" s="74">
        <f t="shared" si="111"/>
        <v>0</v>
      </c>
      <c r="N44" s="74">
        <v>15.85</v>
      </c>
      <c r="O44" s="75">
        <v>0</v>
      </c>
      <c r="P44" s="79">
        <f t="shared" si="95"/>
        <v>0</v>
      </c>
      <c r="Q44" s="77">
        <f t="shared" si="112"/>
        <v>0</v>
      </c>
      <c r="R44" s="77">
        <v>0</v>
      </c>
      <c r="S44" s="77">
        <v>0</v>
      </c>
      <c r="T44" s="77">
        <f t="shared" si="113"/>
        <v>0</v>
      </c>
      <c r="U44" s="78">
        <f t="shared" si="114"/>
        <v>0</v>
      </c>
      <c r="V44" s="78">
        <f t="shared" si="115"/>
        <v>0</v>
      </c>
      <c r="W44" s="78">
        <f t="shared" si="116"/>
        <v>0</v>
      </c>
      <c r="X44" s="77">
        <f t="shared" si="117"/>
        <v>0</v>
      </c>
      <c r="Y44" s="92">
        <f t="shared" si="11"/>
        <v>0</v>
      </c>
      <c r="Z44" s="93">
        <f t="shared" si="12"/>
        <v>0</v>
      </c>
      <c r="AA44" s="94">
        <f t="shared" si="13"/>
        <v>0</v>
      </c>
      <c r="AB44" s="94" t="s">
        <v>172</v>
      </c>
    </row>
    <row r="45" spans="1:28" s="20" customFormat="1" ht="15" customHeight="1" x14ac:dyDescent="0.2">
      <c r="A45" s="55" t="s">
        <v>143</v>
      </c>
      <c r="B45" s="55" t="s">
        <v>139</v>
      </c>
      <c r="C45" s="56" t="s">
        <v>140</v>
      </c>
      <c r="D45" s="23">
        <v>0</v>
      </c>
      <c r="E45" s="23">
        <v>0</v>
      </c>
      <c r="F45" s="55">
        <f t="shared" ref="F45" si="139">+D45-E45</f>
        <v>0</v>
      </c>
      <c r="G45" s="71">
        <v>0</v>
      </c>
      <c r="H45" s="71">
        <v>0</v>
      </c>
      <c r="I45" s="72">
        <v>0</v>
      </c>
      <c r="J45" s="54">
        <f t="shared" ref="J45" si="140">M45-L45</f>
        <v>0</v>
      </c>
      <c r="K45" s="73">
        <f t="shared" ref="K45" si="141">+L45/N45</f>
        <v>0</v>
      </c>
      <c r="L45" s="72">
        <v>0</v>
      </c>
      <c r="M45" s="74">
        <f t="shared" ref="M45" si="142">+N45*F45</f>
        <v>0</v>
      </c>
      <c r="N45" s="74">
        <v>15.85</v>
      </c>
      <c r="O45" s="75">
        <v>0</v>
      </c>
      <c r="P45" s="79">
        <f t="shared" ref="P45" si="143">ROUND(M45*8%,2)</f>
        <v>0</v>
      </c>
      <c r="Q45" s="77">
        <f t="shared" ref="Q45" si="144">ROUND(K45*N45*0.13,2)</f>
        <v>0</v>
      </c>
      <c r="R45" s="77">
        <v>0</v>
      </c>
      <c r="S45" s="77">
        <v>0</v>
      </c>
      <c r="T45" s="77">
        <f t="shared" ref="T45:T54" si="145">ROUND((Q45*0.15),2)</f>
        <v>0</v>
      </c>
      <c r="U45" s="78">
        <f t="shared" ref="U45" si="146">G45*0.35</f>
        <v>0</v>
      </c>
      <c r="V45" s="78">
        <f t="shared" ref="V45" si="147">H45*0.35</f>
        <v>0</v>
      </c>
      <c r="W45" s="78">
        <f t="shared" ref="W45" si="148">E45*0.35</f>
        <v>0</v>
      </c>
      <c r="X45" s="77">
        <f t="shared" ref="X45" si="149">ROUND(L45-P45-Q45-R45-S45-T45-U45-V45-W45,2)</f>
        <v>0</v>
      </c>
      <c r="Y45" s="92">
        <f t="shared" si="11"/>
        <v>0</v>
      </c>
      <c r="Z45" s="93">
        <f t="shared" si="12"/>
        <v>0</v>
      </c>
      <c r="AA45" s="94">
        <f t="shared" si="13"/>
        <v>0</v>
      </c>
      <c r="AB45" s="94" t="s">
        <v>172</v>
      </c>
    </row>
    <row r="46" spans="1:28" s="20" customFormat="1" ht="15" customHeight="1" x14ac:dyDescent="0.2">
      <c r="A46" s="55" t="s">
        <v>49</v>
      </c>
      <c r="B46" s="55" t="s">
        <v>141</v>
      </c>
      <c r="C46" s="56" t="s">
        <v>142</v>
      </c>
      <c r="D46" s="23">
        <v>0</v>
      </c>
      <c r="E46" s="23">
        <v>0</v>
      </c>
      <c r="F46" s="55">
        <f t="shared" ref="F46:F50" si="150">+D46-E46</f>
        <v>0</v>
      </c>
      <c r="G46" s="71">
        <v>0</v>
      </c>
      <c r="H46" s="71">
        <v>0</v>
      </c>
      <c r="I46" s="72">
        <v>0</v>
      </c>
      <c r="J46" s="54">
        <f t="shared" ref="J46:J50" si="151">M46-L46</f>
        <v>0</v>
      </c>
      <c r="K46" s="73">
        <f t="shared" ref="K46:K50" si="152">+L46/N46</f>
        <v>0</v>
      </c>
      <c r="L46" s="72">
        <v>0</v>
      </c>
      <c r="M46" s="74">
        <f t="shared" ref="M46:M50" si="153">+N46*F46</f>
        <v>0</v>
      </c>
      <c r="N46" s="74">
        <v>15.85</v>
      </c>
      <c r="O46" s="75">
        <v>0</v>
      </c>
      <c r="P46" s="79">
        <f t="shared" ref="P46:P50" si="154">ROUND(M46*8%,2)</f>
        <v>0</v>
      </c>
      <c r="Q46" s="77">
        <f t="shared" ref="Q46:Q50" si="155">ROUND(K46*N46*0.13,2)</f>
        <v>0</v>
      </c>
      <c r="R46" s="77">
        <v>0</v>
      </c>
      <c r="S46" s="77">
        <v>0</v>
      </c>
      <c r="T46" s="77">
        <f t="shared" si="145"/>
        <v>0</v>
      </c>
      <c r="U46" s="78">
        <f t="shared" ref="U46:U50" si="156">G46*0.35</f>
        <v>0</v>
      </c>
      <c r="V46" s="78">
        <f t="shared" ref="V46:V50" si="157">H46*0.35</f>
        <v>0</v>
      </c>
      <c r="W46" s="78">
        <f t="shared" ref="W46:W50" si="158">E46*0.35</f>
        <v>0</v>
      </c>
      <c r="X46" s="77">
        <f t="shared" ref="X46:X50" si="159">ROUND(L46-P46-Q46-R46-S46-T46-U46-V46-W46,2)</f>
        <v>0</v>
      </c>
      <c r="Y46" s="92">
        <f t="shared" si="11"/>
        <v>0</v>
      </c>
      <c r="Z46" s="93">
        <f t="shared" si="12"/>
        <v>0</v>
      </c>
      <c r="AA46" s="94">
        <f t="shared" si="13"/>
        <v>0</v>
      </c>
      <c r="AB46" s="94" t="s">
        <v>172</v>
      </c>
    </row>
    <row r="47" spans="1:28" s="20" customFormat="1" ht="15" customHeight="1" x14ac:dyDescent="0.2">
      <c r="A47" s="55" t="s">
        <v>134</v>
      </c>
      <c r="B47" s="55" t="s">
        <v>135</v>
      </c>
      <c r="C47" s="56" t="s">
        <v>136</v>
      </c>
      <c r="D47" s="23">
        <v>0</v>
      </c>
      <c r="E47" s="23">
        <v>0</v>
      </c>
      <c r="F47" s="55">
        <f t="shared" si="150"/>
        <v>0</v>
      </c>
      <c r="G47" s="71">
        <v>0</v>
      </c>
      <c r="H47" s="71">
        <v>0</v>
      </c>
      <c r="I47" s="72">
        <v>0</v>
      </c>
      <c r="J47" s="54">
        <f t="shared" si="151"/>
        <v>0</v>
      </c>
      <c r="K47" s="73">
        <f t="shared" si="152"/>
        <v>0</v>
      </c>
      <c r="L47" s="72">
        <v>0</v>
      </c>
      <c r="M47" s="74">
        <f t="shared" si="153"/>
        <v>0</v>
      </c>
      <c r="N47" s="74">
        <v>15.85</v>
      </c>
      <c r="O47" s="75">
        <v>0</v>
      </c>
      <c r="P47" s="79">
        <f t="shared" si="154"/>
        <v>0</v>
      </c>
      <c r="Q47" s="77">
        <f t="shared" si="155"/>
        <v>0</v>
      </c>
      <c r="R47" s="77">
        <v>0</v>
      </c>
      <c r="S47" s="77">
        <v>0</v>
      </c>
      <c r="T47" s="77">
        <f t="shared" si="145"/>
        <v>0</v>
      </c>
      <c r="U47" s="78">
        <f t="shared" si="156"/>
        <v>0</v>
      </c>
      <c r="V47" s="78">
        <f t="shared" si="157"/>
        <v>0</v>
      </c>
      <c r="W47" s="78">
        <f t="shared" si="158"/>
        <v>0</v>
      </c>
      <c r="X47" s="77">
        <f t="shared" si="159"/>
        <v>0</v>
      </c>
      <c r="Y47" s="92">
        <f t="shared" si="11"/>
        <v>0</v>
      </c>
      <c r="Z47" s="93">
        <f t="shared" si="12"/>
        <v>0</v>
      </c>
      <c r="AA47" s="94">
        <f t="shared" si="13"/>
        <v>0</v>
      </c>
      <c r="AB47" s="94" t="s">
        <v>172</v>
      </c>
    </row>
    <row r="48" spans="1:28" s="20" customFormat="1" ht="15" customHeight="1" x14ac:dyDescent="0.2">
      <c r="A48" s="55" t="s">
        <v>145</v>
      </c>
      <c r="B48" s="55" t="s">
        <v>146</v>
      </c>
      <c r="C48" s="56" t="s">
        <v>144</v>
      </c>
      <c r="D48" s="23">
        <v>0</v>
      </c>
      <c r="E48" s="23">
        <v>0</v>
      </c>
      <c r="F48" s="55">
        <f t="shared" ref="F48" si="160">+D48-E48</f>
        <v>0</v>
      </c>
      <c r="G48" s="71">
        <v>0</v>
      </c>
      <c r="H48" s="71">
        <v>0</v>
      </c>
      <c r="I48" s="72">
        <v>0</v>
      </c>
      <c r="J48" s="54">
        <f t="shared" ref="J48" si="161">M48-L48</f>
        <v>0</v>
      </c>
      <c r="K48" s="73">
        <f t="shared" si="152"/>
        <v>0</v>
      </c>
      <c r="L48" s="72">
        <v>0</v>
      </c>
      <c r="M48" s="74">
        <f t="shared" ref="M48" si="162">+N48*F48</f>
        <v>0</v>
      </c>
      <c r="N48" s="74">
        <v>15.85</v>
      </c>
      <c r="O48" s="75">
        <v>0</v>
      </c>
      <c r="P48" s="79">
        <f t="shared" si="154"/>
        <v>0</v>
      </c>
      <c r="Q48" s="77">
        <f t="shared" ref="Q48" si="163">ROUND(K48*N48*0.13,2)</f>
        <v>0</v>
      </c>
      <c r="R48" s="77">
        <v>0</v>
      </c>
      <c r="S48" s="77">
        <v>0</v>
      </c>
      <c r="T48" s="77">
        <f t="shared" si="145"/>
        <v>0</v>
      </c>
      <c r="U48" s="78">
        <f t="shared" ref="U48" si="164">G48*0.35</f>
        <v>0</v>
      </c>
      <c r="V48" s="78">
        <f t="shared" ref="V48" si="165">H48*0.35</f>
        <v>0</v>
      </c>
      <c r="W48" s="78">
        <f t="shared" si="158"/>
        <v>0</v>
      </c>
      <c r="X48" s="77">
        <f t="shared" ref="X48" si="166">ROUND(L48-P48-Q48-R48-S48-T48-U48-V48-W48,2)</f>
        <v>0</v>
      </c>
      <c r="Y48" s="92">
        <f t="shared" si="11"/>
        <v>0</v>
      </c>
      <c r="Z48" s="93">
        <f t="shared" si="12"/>
        <v>0</v>
      </c>
      <c r="AA48" s="94">
        <f t="shared" si="13"/>
        <v>0</v>
      </c>
      <c r="AB48" s="94" t="s">
        <v>172</v>
      </c>
    </row>
    <row r="49" spans="1:28" s="20" customFormat="1" ht="15" customHeight="1" x14ac:dyDescent="0.2">
      <c r="A49" s="55" t="s">
        <v>149</v>
      </c>
      <c r="B49" s="55" t="s">
        <v>150</v>
      </c>
      <c r="C49" s="56" t="s">
        <v>147</v>
      </c>
      <c r="D49" s="23">
        <v>0</v>
      </c>
      <c r="E49" s="23">
        <v>2</v>
      </c>
      <c r="F49" s="55">
        <f t="shared" si="150"/>
        <v>-2</v>
      </c>
      <c r="G49" s="71">
        <v>0</v>
      </c>
      <c r="H49" s="71">
        <v>2</v>
      </c>
      <c r="I49" s="72">
        <v>30.98</v>
      </c>
      <c r="J49" s="54">
        <f t="shared" si="151"/>
        <v>0</v>
      </c>
      <c r="K49" s="73">
        <f t="shared" si="152"/>
        <v>-2</v>
      </c>
      <c r="L49" s="80">
        <v>-30.98</v>
      </c>
      <c r="M49" s="74">
        <f t="shared" si="153"/>
        <v>-30.98</v>
      </c>
      <c r="N49" s="74">
        <v>15.49</v>
      </c>
      <c r="O49" s="75">
        <f t="shared" ref="O49" si="167">+L49/F49</f>
        <v>15.49</v>
      </c>
      <c r="P49" s="79">
        <f t="shared" si="154"/>
        <v>-2.48</v>
      </c>
      <c r="Q49" s="77">
        <f t="shared" si="155"/>
        <v>-4.03</v>
      </c>
      <c r="R49" s="77">
        <v>0</v>
      </c>
      <c r="S49" s="77">
        <v>0</v>
      </c>
      <c r="T49" s="77">
        <f t="shared" si="145"/>
        <v>-0.6</v>
      </c>
      <c r="U49" s="78">
        <f t="shared" si="156"/>
        <v>0</v>
      </c>
      <c r="V49" s="78">
        <f t="shared" si="157"/>
        <v>0.7</v>
      </c>
      <c r="W49" s="78">
        <f t="shared" si="158"/>
        <v>0.7</v>
      </c>
      <c r="X49" s="77">
        <f t="shared" si="159"/>
        <v>-25.27</v>
      </c>
      <c r="Y49" s="92">
        <f t="shared" si="11"/>
        <v>-30.98</v>
      </c>
      <c r="Z49" s="93">
        <f t="shared" si="12"/>
        <v>0</v>
      </c>
      <c r="AA49" s="94">
        <f t="shared" si="13"/>
        <v>-30.98</v>
      </c>
      <c r="AB49" s="94">
        <f t="shared" si="24"/>
        <v>15.49</v>
      </c>
    </row>
    <row r="50" spans="1:28" s="20" customFormat="1" ht="15" customHeight="1" x14ac:dyDescent="0.2">
      <c r="A50" s="55" t="s">
        <v>151</v>
      </c>
      <c r="B50" s="55" t="s">
        <v>152</v>
      </c>
      <c r="C50" s="56" t="s">
        <v>148</v>
      </c>
      <c r="D50" s="23">
        <v>0</v>
      </c>
      <c r="E50" s="23">
        <v>0</v>
      </c>
      <c r="F50" s="55">
        <f t="shared" si="150"/>
        <v>0</v>
      </c>
      <c r="G50" s="71">
        <v>0</v>
      </c>
      <c r="H50" s="71">
        <v>0</v>
      </c>
      <c r="I50" s="72">
        <v>0</v>
      </c>
      <c r="J50" s="54">
        <f t="shared" si="151"/>
        <v>0</v>
      </c>
      <c r="K50" s="73">
        <f t="shared" si="152"/>
        <v>0</v>
      </c>
      <c r="L50" s="80">
        <v>0</v>
      </c>
      <c r="M50" s="74">
        <f t="shared" si="153"/>
        <v>0</v>
      </c>
      <c r="N50" s="74">
        <v>15.85</v>
      </c>
      <c r="O50" s="75">
        <v>0</v>
      </c>
      <c r="P50" s="79">
        <f t="shared" si="154"/>
        <v>0</v>
      </c>
      <c r="Q50" s="77">
        <f t="shared" si="155"/>
        <v>0</v>
      </c>
      <c r="R50" s="77">
        <v>0</v>
      </c>
      <c r="S50" s="77">
        <v>0</v>
      </c>
      <c r="T50" s="77">
        <f t="shared" ref="T50" si="168">ROUND((Q50*0.15),2)</f>
        <v>0</v>
      </c>
      <c r="U50" s="78">
        <f t="shared" si="156"/>
        <v>0</v>
      </c>
      <c r="V50" s="78">
        <f t="shared" si="157"/>
        <v>0</v>
      </c>
      <c r="W50" s="78">
        <f t="shared" si="158"/>
        <v>0</v>
      </c>
      <c r="X50" s="77">
        <f t="shared" si="159"/>
        <v>0</v>
      </c>
      <c r="Y50" s="92">
        <f t="shared" si="11"/>
        <v>0</v>
      </c>
      <c r="Z50" s="93">
        <f t="shared" si="12"/>
        <v>0</v>
      </c>
      <c r="AA50" s="94">
        <f t="shared" si="13"/>
        <v>0</v>
      </c>
      <c r="AB50" s="94" t="s">
        <v>172</v>
      </c>
    </row>
    <row r="51" spans="1:28" s="20" customFormat="1" ht="15" customHeight="1" x14ac:dyDescent="0.2">
      <c r="A51" s="55" t="s">
        <v>83</v>
      </c>
      <c r="B51" s="55" t="s">
        <v>161</v>
      </c>
      <c r="C51" s="56" t="s">
        <v>162</v>
      </c>
      <c r="D51" s="23">
        <v>1</v>
      </c>
      <c r="E51" s="23">
        <v>0</v>
      </c>
      <c r="F51" s="55">
        <f t="shared" ref="F51:F53" si="169">+D51-E51</f>
        <v>1</v>
      </c>
      <c r="G51" s="71">
        <v>0</v>
      </c>
      <c r="H51" s="71">
        <v>0</v>
      </c>
      <c r="I51" s="72">
        <v>0</v>
      </c>
      <c r="J51" s="54">
        <f t="shared" ref="J51:J53" si="170">M51-L51</f>
        <v>0</v>
      </c>
      <c r="K51" s="73">
        <f t="shared" ref="K51:K53" si="171">+L51/N51</f>
        <v>1</v>
      </c>
      <c r="L51" s="80">
        <v>15.85</v>
      </c>
      <c r="M51" s="74">
        <f t="shared" ref="M51:M53" si="172">+N51*F51</f>
        <v>15.85</v>
      </c>
      <c r="N51" s="74">
        <v>15.85</v>
      </c>
      <c r="O51" s="75">
        <f t="shared" ref="O51" si="173">+L51/F51</f>
        <v>15.85</v>
      </c>
      <c r="P51" s="79">
        <f t="shared" ref="P51:P53" si="174">ROUND(M51*8%,2)</f>
        <v>1.27</v>
      </c>
      <c r="Q51" s="77">
        <f t="shared" ref="Q51:Q54" si="175">ROUND(K51*N51*0.13,2)</f>
        <v>2.06</v>
      </c>
      <c r="R51" s="77">
        <v>0</v>
      </c>
      <c r="S51" s="77">
        <v>0</v>
      </c>
      <c r="T51" s="77">
        <f t="shared" ref="T51:T53" si="176">ROUND((Q51*0.15),2)</f>
        <v>0.31</v>
      </c>
      <c r="U51" s="78">
        <f t="shared" ref="U51:U53" si="177">G51*0.35</f>
        <v>0</v>
      </c>
      <c r="V51" s="78">
        <f t="shared" ref="V51:V53" si="178">H51*0.35</f>
        <v>0</v>
      </c>
      <c r="W51" s="78">
        <f t="shared" ref="W51:W53" si="179">E51*0.35</f>
        <v>0</v>
      </c>
      <c r="X51" s="77">
        <f t="shared" ref="X51:X53" si="180">ROUND(L51-P51-Q51-R51-S51-T51-U51-V51-W51,2)</f>
        <v>12.21</v>
      </c>
      <c r="Y51" s="92">
        <f t="shared" si="11"/>
        <v>15.85</v>
      </c>
      <c r="Z51" s="93">
        <f t="shared" si="12"/>
        <v>0</v>
      </c>
      <c r="AA51" s="94">
        <f t="shared" si="13"/>
        <v>15.85</v>
      </c>
      <c r="AB51" s="95">
        <f t="shared" si="24"/>
        <v>15.85</v>
      </c>
    </row>
    <row r="52" spans="1:28" s="20" customFormat="1" ht="15" customHeight="1" x14ac:dyDescent="0.2">
      <c r="A52" s="55" t="s">
        <v>101</v>
      </c>
      <c r="B52" s="55" t="s">
        <v>170</v>
      </c>
      <c r="C52" s="56" t="s">
        <v>169</v>
      </c>
      <c r="D52" s="23">
        <v>34</v>
      </c>
      <c r="E52" s="23">
        <v>0</v>
      </c>
      <c r="F52" s="55">
        <f t="shared" ref="F52" si="181">+D52-E52</f>
        <v>34</v>
      </c>
      <c r="G52" s="71">
        <v>1</v>
      </c>
      <c r="H52" s="71">
        <v>0</v>
      </c>
      <c r="I52" s="72">
        <v>0</v>
      </c>
      <c r="J52" s="54">
        <f t="shared" ref="J52" si="182">M52-L52</f>
        <v>79.19</v>
      </c>
      <c r="K52" s="73">
        <f t="shared" ref="K52" si="183">+L52/N52</f>
        <v>29.003785488958989</v>
      </c>
      <c r="L52" s="80">
        <v>459.71</v>
      </c>
      <c r="M52" s="74">
        <f t="shared" ref="M52" si="184">+N52*F52</f>
        <v>538.9</v>
      </c>
      <c r="N52" s="74">
        <v>15.85</v>
      </c>
      <c r="O52" s="75">
        <f t="shared" ref="O52" si="185">+L52/F52</f>
        <v>13.520882352941175</v>
      </c>
      <c r="P52" s="79">
        <f t="shared" ref="P52" si="186">ROUND(M52*8%,2)</f>
        <v>43.11</v>
      </c>
      <c r="Q52" s="77">
        <f t="shared" ref="Q52" si="187">ROUND(K52*N52*0.13,2)</f>
        <v>59.76</v>
      </c>
      <c r="R52" s="77">
        <v>0</v>
      </c>
      <c r="S52" s="77">
        <v>0</v>
      </c>
      <c r="T52" s="77">
        <f t="shared" ref="T52" si="188">ROUND((Q52*0.15),2)</f>
        <v>8.9600000000000009</v>
      </c>
      <c r="U52" s="78">
        <f t="shared" ref="U52" si="189">G52*0.35</f>
        <v>0.35</v>
      </c>
      <c r="V52" s="78">
        <f t="shared" ref="V52" si="190">H52*0.35</f>
        <v>0</v>
      </c>
      <c r="W52" s="78">
        <f t="shared" ref="W52" si="191">E52*0.35</f>
        <v>0</v>
      </c>
      <c r="X52" s="77">
        <f t="shared" ref="X52" si="192">ROUND(L52-P52-Q52-R52-S52-T52-U52-V52-W52,2)</f>
        <v>347.53</v>
      </c>
      <c r="Y52" s="92">
        <f t="shared" si="11"/>
        <v>459.71</v>
      </c>
      <c r="Z52" s="93">
        <f t="shared" si="12"/>
        <v>79.19</v>
      </c>
      <c r="AA52" s="94">
        <f t="shared" si="13"/>
        <v>380.52</v>
      </c>
      <c r="AB52" s="95">
        <f t="shared" si="24"/>
        <v>11.191764705882353</v>
      </c>
    </row>
    <row r="53" spans="1:28" s="20" customFormat="1" ht="15" customHeight="1" x14ac:dyDescent="0.2">
      <c r="A53" s="55" t="s">
        <v>153</v>
      </c>
      <c r="B53" s="55" t="s">
        <v>154</v>
      </c>
      <c r="C53" s="56" t="s">
        <v>155</v>
      </c>
      <c r="D53" s="23">
        <v>0</v>
      </c>
      <c r="E53" s="23">
        <v>0</v>
      </c>
      <c r="F53" s="55">
        <f t="shared" si="169"/>
        <v>0</v>
      </c>
      <c r="G53" s="71">
        <v>0</v>
      </c>
      <c r="H53" s="71">
        <v>0</v>
      </c>
      <c r="I53" s="72">
        <v>0</v>
      </c>
      <c r="J53" s="54">
        <f t="shared" si="170"/>
        <v>0</v>
      </c>
      <c r="K53" s="73">
        <f t="shared" si="171"/>
        <v>0</v>
      </c>
      <c r="L53" s="72">
        <v>0</v>
      </c>
      <c r="M53" s="74">
        <f t="shared" si="172"/>
        <v>0</v>
      </c>
      <c r="N53" s="74">
        <v>15.85</v>
      </c>
      <c r="O53" s="75">
        <v>0</v>
      </c>
      <c r="P53" s="79">
        <f t="shared" si="174"/>
        <v>0</v>
      </c>
      <c r="Q53" s="77">
        <f t="shared" si="175"/>
        <v>0</v>
      </c>
      <c r="R53" s="77">
        <v>0</v>
      </c>
      <c r="S53" s="77">
        <v>0</v>
      </c>
      <c r="T53" s="77">
        <f t="shared" si="176"/>
        <v>0</v>
      </c>
      <c r="U53" s="78">
        <f t="shared" si="177"/>
        <v>0</v>
      </c>
      <c r="V53" s="78">
        <f t="shared" si="178"/>
        <v>0</v>
      </c>
      <c r="W53" s="78">
        <f t="shared" si="179"/>
        <v>0</v>
      </c>
      <c r="X53" s="77">
        <f t="shared" si="180"/>
        <v>0</v>
      </c>
      <c r="Y53" s="92">
        <f t="shared" si="11"/>
        <v>0</v>
      </c>
      <c r="Z53" s="93">
        <f t="shared" si="12"/>
        <v>0</v>
      </c>
      <c r="AA53" s="94">
        <f t="shared" si="13"/>
        <v>0</v>
      </c>
      <c r="AB53" s="95" t="s">
        <v>172</v>
      </c>
    </row>
    <row r="54" spans="1:28" s="20" customFormat="1" ht="15" customHeight="1" x14ac:dyDescent="0.2">
      <c r="A54" s="55" t="s">
        <v>163</v>
      </c>
      <c r="B54" s="55" t="s">
        <v>164</v>
      </c>
      <c r="C54" s="56" t="s">
        <v>165</v>
      </c>
      <c r="D54" s="23">
        <v>3</v>
      </c>
      <c r="E54" s="23">
        <v>0</v>
      </c>
      <c r="F54" s="55">
        <f t="shared" si="0"/>
        <v>3</v>
      </c>
      <c r="G54" s="71">
        <v>0</v>
      </c>
      <c r="H54" s="71">
        <v>0</v>
      </c>
      <c r="I54" s="72">
        <v>0</v>
      </c>
      <c r="J54" s="54">
        <f t="shared" si="1"/>
        <v>4.75</v>
      </c>
      <c r="K54" s="82">
        <f t="shared" si="2"/>
        <v>2.7003154574132493</v>
      </c>
      <c r="L54" s="72">
        <v>42.8</v>
      </c>
      <c r="M54" s="74">
        <f t="shared" si="82"/>
        <v>47.55</v>
      </c>
      <c r="N54" s="74">
        <v>15.85</v>
      </c>
      <c r="O54" s="75">
        <f t="shared" si="36"/>
        <v>14.266666666666666</v>
      </c>
      <c r="P54" s="83">
        <f t="shared" si="95"/>
        <v>3.8</v>
      </c>
      <c r="Q54" s="77">
        <f t="shared" si="175"/>
        <v>5.56</v>
      </c>
      <c r="R54" s="77">
        <v>0</v>
      </c>
      <c r="S54" s="77">
        <v>0</v>
      </c>
      <c r="T54" s="77">
        <f t="shared" si="145"/>
        <v>0.83</v>
      </c>
      <c r="U54" s="78">
        <f t="shared" si="8"/>
        <v>0</v>
      </c>
      <c r="V54" s="78">
        <f t="shared" si="9"/>
        <v>0</v>
      </c>
      <c r="W54" s="81">
        <f t="shared" si="94"/>
        <v>0</v>
      </c>
      <c r="X54" s="77">
        <f t="shared" si="10"/>
        <v>32.61</v>
      </c>
      <c r="Y54" s="96">
        <f t="shared" si="11"/>
        <v>42.8</v>
      </c>
      <c r="Z54" s="97">
        <f t="shared" si="12"/>
        <v>4.75</v>
      </c>
      <c r="AA54" s="98">
        <f t="shared" si="13"/>
        <v>38.049999999999997</v>
      </c>
      <c r="AB54" s="99">
        <f t="shared" si="24"/>
        <v>12.683333333333332</v>
      </c>
    </row>
    <row r="55" spans="1:28" ht="15" customHeight="1" x14ac:dyDescent="0.2">
      <c r="D55" s="46">
        <f>SUM(D8:D54)</f>
        <v>46</v>
      </c>
      <c r="E55" s="46">
        <f t="shared" ref="E55:M55" si="193">SUM(E8:E54)</f>
        <v>40</v>
      </c>
      <c r="F55" s="84">
        <f t="shared" si="193"/>
        <v>6</v>
      </c>
      <c r="G55" s="84">
        <f t="shared" si="193"/>
        <v>1</v>
      </c>
      <c r="H55" s="84">
        <f t="shared" si="193"/>
        <v>40</v>
      </c>
      <c r="I55" s="85">
        <f t="shared" si="193"/>
        <v>620.15</v>
      </c>
      <c r="J55" s="85">
        <f t="shared" si="193"/>
        <v>105.25</v>
      </c>
      <c r="K55" s="85">
        <f t="shared" si="193"/>
        <v>-0.6403785488958933</v>
      </c>
      <c r="L55" s="85">
        <f t="shared" si="193"/>
        <v>3.7000000000000313</v>
      </c>
      <c r="M55" s="85">
        <f t="shared" si="193"/>
        <v>108.95000000000003</v>
      </c>
      <c r="N55" s="85"/>
      <c r="O55" s="85"/>
      <c r="P55" s="86">
        <f>SUM(P8:P54)</f>
        <v>34.65</v>
      </c>
      <c r="Q55" s="86">
        <f>SUM(Q8:Q54)</f>
        <v>0.4600000000000124</v>
      </c>
      <c r="R55" s="86">
        <f>SUM(R8:R54)</f>
        <v>0</v>
      </c>
      <c r="S55" s="86">
        <f>SUM(S8:S54)</f>
        <v>0</v>
      </c>
      <c r="T55" s="86">
        <f>SUM(T8:T54)</f>
        <v>7.000000000000195E-2</v>
      </c>
      <c r="U55" s="87">
        <f t="shared" ref="U55:W55" si="194">SUM(U8:U54)</f>
        <v>0.35</v>
      </c>
      <c r="V55" s="87">
        <f t="shared" si="194"/>
        <v>13.999999999999996</v>
      </c>
      <c r="W55" s="87">
        <f t="shared" si="194"/>
        <v>13.999999999999996</v>
      </c>
      <c r="X55" s="86">
        <f>SUM(X8:X54)</f>
        <v>-59.830000000000055</v>
      </c>
      <c r="Y55" s="92">
        <f>SUM(Y8:Y54)</f>
        <v>3.7000000000000313</v>
      </c>
      <c r="Z55" s="93">
        <f t="shared" si="12"/>
        <v>105.25</v>
      </c>
      <c r="AA55" s="94">
        <f t="shared" si="13"/>
        <v>-101.54999999999997</v>
      </c>
      <c r="AB55" s="95">
        <f t="shared" si="24"/>
        <v>-16.924999999999994</v>
      </c>
    </row>
    <row r="56" spans="1:28" ht="15" customHeight="1" x14ac:dyDescent="0.2">
      <c r="D56" s="47"/>
      <c r="E56" s="47"/>
      <c r="Q56" s="55"/>
      <c r="R56" s="55"/>
      <c r="S56" s="55"/>
      <c r="T56" s="55"/>
      <c r="U56" s="55"/>
      <c r="V56" s="55"/>
      <c r="W56" s="55"/>
      <c r="X56" s="48">
        <f>ROUND(L55-P55-Q55-T55-U55-V55-W55-R55,2)-X55</f>
        <v>5.6843418860808015E-14</v>
      </c>
      <c r="Y56" s="92" t="s">
        <v>16</v>
      </c>
      <c r="Z56" s="93" t="s">
        <v>16</v>
      </c>
      <c r="AA56" s="94" t="s">
        <v>16</v>
      </c>
      <c r="AB56" s="95" t="s">
        <v>16</v>
      </c>
    </row>
    <row r="57" spans="1:28" ht="15" customHeight="1" x14ac:dyDescent="0.2">
      <c r="D57" s="47"/>
      <c r="E57" s="47"/>
      <c r="X57" s="88"/>
    </row>
    <row r="58" spans="1:28" ht="15" customHeight="1" x14ac:dyDescent="0.2">
      <c r="X58" s="61"/>
    </row>
    <row r="59" spans="1:28" ht="12.95" customHeight="1" x14ac:dyDescent="0.2">
      <c r="D59" s="19"/>
      <c r="E59" s="19"/>
      <c r="I59" s="62"/>
    </row>
    <row r="60" spans="1:28" ht="12.95" customHeight="1" x14ac:dyDescent="0.2">
      <c r="D60" s="19"/>
      <c r="E60" s="19"/>
      <c r="I60" s="62"/>
    </row>
    <row r="61" spans="1:28" ht="12.95" customHeight="1" x14ac:dyDescent="0.2">
      <c r="D61" s="19"/>
      <c r="E61" s="19"/>
      <c r="I61" s="62"/>
    </row>
    <row r="62" spans="1:28" ht="12.95" customHeight="1" x14ac:dyDescent="0.2">
      <c r="D62" s="19"/>
      <c r="E62" s="19"/>
      <c r="I62" s="62"/>
    </row>
    <row r="63" spans="1:28" ht="12.95" customHeight="1" x14ac:dyDescent="0.2">
      <c r="D63" s="19"/>
      <c r="E63" s="19"/>
      <c r="I63" s="62"/>
    </row>
    <row r="64" spans="1:28" ht="12.95" customHeight="1" x14ac:dyDescent="0.2">
      <c r="D64" s="19"/>
      <c r="E64" s="19"/>
      <c r="I64" s="62"/>
    </row>
    <row r="65" spans="4:24" ht="12.95" customHeight="1" x14ac:dyDescent="0.2">
      <c r="D65" s="19"/>
      <c r="E65" s="19"/>
      <c r="I65" s="62"/>
    </row>
    <row r="66" spans="4:24" ht="12.95" customHeight="1" x14ac:dyDescent="0.2">
      <c r="D66" s="19"/>
      <c r="E66" s="19"/>
      <c r="I66" s="62"/>
      <c r="X66" s="61"/>
    </row>
    <row r="67" spans="4:24" ht="12.95" customHeight="1" x14ac:dyDescent="0.2">
      <c r="D67" s="19"/>
      <c r="E67" s="19"/>
      <c r="I67" s="62"/>
    </row>
    <row r="68" spans="4:24" ht="12.95" customHeight="1" x14ac:dyDescent="0.2">
      <c r="D68" s="19"/>
      <c r="E68" s="19"/>
      <c r="I68" s="62"/>
    </row>
    <row r="69" spans="4:24" ht="12.95" customHeight="1" x14ac:dyDescent="0.2">
      <c r="D69" s="19"/>
      <c r="E69" s="19"/>
      <c r="I69" s="62"/>
    </row>
    <row r="70" spans="4:24" ht="12.95" customHeight="1" x14ac:dyDescent="0.2">
      <c r="D70" s="19"/>
      <c r="E70" s="19"/>
      <c r="I70" s="62"/>
    </row>
    <row r="71" spans="4:24" ht="12.95" customHeight="1" x14ac:dyDescent="0.2">
      <c r="D71" s="19"/>
      <c r="E71" s="19"/>
      <c r="I71" s="62"/>
    </row>
    <row r="72" spans="4:24" ht="12.95" customHeight="1" x14ac:dyDescent="0.2">
      <c r="D72" s="19"/>
      <c r="E72" s="19"/>
      <c r="I72" s="62"/>
    </row>
    <row r="73" spans="4:24" ht="12.95" customHeight="1" x14ac:dyDescent="0.2">
      <c r="D73" s="19"/>
      <c r="E73" s="19"/>
      <c r="I73" s="62"/>
    </row>
    <row r="74" spans="4:24" ht="12.95" customHeight="1" x14ac:dyDescent="0.2">
      <c r="D74" s="19"/>
      <c r="E74" s="19"/>
      <c r="I74" s="62"/>
    </row>
    <row r="75" spans="4:24" ht="12.95" customHeight="1" x14ac:dyDescent="0.2">
      <c r="D75" s="19"/>
      <c r="E75" s="19"/>
      <c r="I75" s="62"/>
    </row>
    <row r="76" spans="4:24" ht="12.95" customHeight="1" x14ac:dyDescent="0.2">
      <c r="D76" s="19"/>
      <c r="E76" s="19"/>
      <c r="I76" s="62"/>
    </row>
    <row r="77" spans="4:24" ht="12.95" customHeight="1" x14ac:dyDescent="0.2">
      <c r="D77" s="19"/>
      <c r="E77" s="19"/>
      <c r="I77" s="62"/>
    </row>
    <row r="78" spans="4:24" ht="12.95" customHeight="1" x14ac:dyDescent="0.2">
      <c r="D78" s="19"/>
      <c r="E78" s="19"/>
      <c r="I78" s="62"/>
    </row>
    <row r="79" spans="4:24" ht="12.95" customHeight="1" x14ac:dyDescent="0.2">
      <c r="D79" s="19"/>
      <c r="E79" s="19"/>
      <c r="I79" s="62"/>
    </row>
    <row r="80" spans="4:24" ht="12.95" customHeight="1" x14ac:dyDescent="0.2">
      <c r="D80" s="19"/>
      <c r="E80" s="19"/>
      <c r="I80" s="62"/>
    </row>
    <row r="81" spans="4:9" ht="12.95" customHeight="1" x14ac:dyDescent="0.2">
      <c r="D81" s="19"/>
      <c r="E81" s="19"/>
      <c r="I81" s="62"/>
    </row>
    <row r="82" spans="4:9" ht="12.95" customHeight="1" x14ac:dyDescent="0.2">
      <c r="D82" s="19"/>
      <c r="E82" s="19"/>
      <c r="I82" s="62"/>
    </row>
    <row r="83" spans="4:9" ht="12.95" customHeight="1" x14ac:dyDescent="0.2">
      <c r="D83" s="19"/>
      <c r="E83" s="19"/>
      <c r="I83" s="62"/>
    </row>
    <row r="84" spans="4:9" ht="12.95" customHeight="1" x14ac:dyDescent="0.2">
      <c r="D84" s="19"/>
      <c r="E84" s="19"/>
      <c r="I84" s="62"/>
    </row>
    <row r="85" spans="4:9" ht="12.95" customHeight="1" x14ac:dyDescent="0.2">
      <c r="D85" s="19"/>
      <c r="E85" s="19"/>
      <c r="I85" s="62"/>
    </row>
    <row r="86" spans="4:9" ht="12.95" customHeight="1" x14ac:dyDescent="0.2">
      <c r="D86" s="19"/>
      <c r="E86" s="19"/>
      <c r="I86" s="62"/>
    </row>
    <row r="87" spans="4:9" ht="12.95" customHeight="1" x14ac:dyDescent="0.2">
      <c r="D87" s="19"/>
      <c r="E87" s="19"/>
      <c r="I87" s="62"/>
    </row>
    <row r="88" spans="4:9" ht="12.95" customHeight="1" x14ac:dyDescent="0.2">
      <c r="D88" s="19"/>
      <c r="E88" s="19"/>
      <c r="I88" s="62"/>
    </row>
    <row r="89" spans="4:9" ht="12.95" customHeight="1" x14ac:dyDescent="0.2">
      <c r="D89" s="19"/>
      <c r="E89" s="19"/>
      <c r="I89" s="62"/>
    </row>
    <row r="90" spans="4:9" ht="12.95" customHeight="1" x14ac:dyDescent="0.2">
      <c r="D90" s="19"/>
      <c r="E90" s="19"/>
      <c r="I90" s="62"/>
    </row>
    <row r="91" spans="4:9" ht="12.95" customHeight="1" x14ac:dyDescent="0.2">
      <c r="D91" s="19"/>
      <c r="E91" s="19"/>
      <c r="I91" s="62"/>
    </row>
    <row r="92" spans="4:9" ht="12.95" customHeight="1" x14ac:dyDescent="0.2">
      <c r="D92" s="19"/>
      <c r="E92" s="19"/>
      <c r="I92" s="62"/>
    </row>
    <row r="93" spans="4:9" ht="12.95" customHeight="1" x14ac:dyDescent="0.2">
      <c r="D93" s="19"/>
      <c r="E93" s="19"/>
      <c r="I93" s="62"/>
    </row>
    <row r="94" spans="4:9" ht="12.95" customHeight="1" x14ac:dyDescent="0.2">
      <c r="D94" s="19"/>
      <c r="E94" s="19"/>
      <c r="I94" s="62"/>
    </row>
    <row r="95" spans="4:9" ht="12.95" customHeight="1" x14ac:dyDescent="0.2">
      <c r="D95" s="19"/>
      <c r="E95" s="19"/>
      <c r="I95" s="62"/>
    </row>
    <row r="96" spans="4:9" ht="12.95" customHeight="1" x14ac:dyDescent="0.2">
      <c r="D96" s="19"/>
      <c r="E96" s="19"/>
      <c r="I96" s="62"/>
    </row>
    <row r="97" spans="4:9" ht="12.95" customHeight="1" x14ac:dyDescent="0.2">
      <c r="D97" s="19"/>
      <c r="E97" s="19"/>
      <c r="I97" s="62"/>
    </row>
    <row r="98" spans="4:9" ht="12.95" customHeight="1" x14ac:dyDescent="0.2">
      <c r="D98" s="19"/>
      <c r="E98" s="19"/>
      <c r="I98" s="62"/>
    </row>
    <row r="99" spans="4:9" ht="12.95" customHeight="1" x14ac:dyDescent="0.2">
      <c r="D99" s="19"/>
      <c r="E99" s="19"/>
      <c r="I99" s="62"/>
    </row>
    <row r="100" spans="4:9" ht="12.95" customHeight="1" x14ac:dyDescent="0.2">
      <c r="D100" s="19"/>
      <c r="E100" s="19"/>
      <c r="I100" s="62"/>
    </row>
    <row r="101" spans="4:9" ht="12.95" customHeight="1" x14ac:dyDescent="0.2">
      <c r="D101" s="19"/>
      <c r="E101" s="19"/>
      <c r="I101" s="62"/>
    </row>
    <row r="102" spans="4:9" ht="12.95" customHeight="1" x14ac:dyDescent="0.2">
      <c r="D102" s="19"/>
      <c r="E102" s="19"/>
      <c r="I102" s="62"/>
    </row>
    <row r="103" spans="4:9" ht="12.95" customHeight="1" x14ac:dyDescent="0.2">
      <c r="D103" s="19"/>
      <c r="E103" s="19"/>
      <c r="I103" s="62"/>
    </row>
    <row r="104" spans="4:9" ht="12.95" customHeight="1" x14ac:dyDescent="0.2">
      <c r="D104" s="19"/>
      <c r="E104" s="19"/>
      <c r="I104" s="62"/>
    </row>
    <row r="105" spans="4:9" ht="12.95" customHeight="1" x14ac:dyDescent="0.2">
      <c r="D105" s="19"/>
      <c r="E105" s="19"/>
      <c r="I105" s="62"/>
    </row>
    <row r="106" spans="4:9" ht="12.95" customHeight="1" x14ac:dyDescent="0.2">
      <c r="D106" s="19"/>
      <c r="E106" s="19"/>
      <c r="I106" s="62"/>
    </row>
    <row r="107" spans="4:9" ht="12.95" customHeight="1" x14ac:dyDescent="0.2">
      <c r="D107" s="19"/>
      <c r="E107" s="19"/>
      <c r="I107" s="62"/>
    </row>
    <row r="108" spans="4:9" ht="12.95" customHeight="1" x14ac:dyDescent="0.2">
      <c r="D108" s="19"/>
      <c r="E108" s="19"/>
      <c r="I108" s="62"/>
    </row>
    <row r="109" spans="4:9" ht="12.95" customHeight="1" x14ac:dyDescent="0.2">
      <c r="D109" s="19"/>
      <c r="E109" s="19"/>
      <c r="I109" s="62"/>
    </row>
    <row r="110" spans="4:9" ht="12.95" customHeight="1" x14ac:dyDescent="0.2">
      <c r="D110" s="19"/>
      <c r="E110" s="19"/>
      <c r="I110" s="62"/>
    </row>
    <row r="111" spans="4:9" ht="12.95" customHeight="1" x14ac:dyDescent="0.2">
      <c r="D111" s="19"/>
      <c r="E111" s="19"/>
      <c r="I111" s="62"/>
    </row>
    <row r="112" spans="4:9" ht="12.95" customHeight="1" x14ac:dyDescent="0.2">
      <c r="D112" s="19"/>
      <c r="E112" s="19"/>
      <c r="I112" s="62"/>
    </row>
    <row r="113" spans="4:9" ht="12.95" customHeight="1" x14ac:dyDescent="0.2">
      <c r="D113" s="19"/>
      <c r="E113" s="19"/>
      <c r="I113" s="62"/>
    </row>
    <row r="114" spans="4:9" ht="12.95" customHeight="1" x14ac:dyDescent="0.2">
      <c r="D114" s="19"/>
      <c r="E114" s="19"/>
      <c r="I114" s="62"/>
    </row>
    <row r="115" spans="4:9" ht="12.95" customHeight="1" x14ac:dyDescent="0.2">
      <c r="D115" s="19"/>
      <c r="E115" s="19"/>
      <c r="I115" s="62"/>
    </row>
    <row r="116" spans="4:9" ht="12.95" customHeight="1" x14ac:dyDescent="0.2">
      <c r="D116" s="19"/>
      <c r="E116" s="19"/>
      <c r="I116" s="62"/>
    </row>
    <row r="117" spans="4:9" ht="12.95" customHeight="1" x14ac:dyDescent="0.2">
      <c r="D117" s="19"/>
      <c r="E117" s="19"/>
      <c r="I117" s="62"/>
    </row>
    <row r="118" spans="4:9" ht="12.95" customHeight="1" x14ac:dyDescent="0.2">
      <c r="D118" s="19"/>
      <c r="E118" s="19"/>
      <c r="I118" s="62"/>
    </row>
    <row r="119" spans="4:9" ht="12.95" customHeight="1" x14ac:dyDescent="0.2">
      <c r="D119" s="19"/>
      <c r="E119" s="19"/>
      <c r="I119" s="62"/>
    </row>
    <row r="120" spans="4:9" ht="12.95" customHeight="1" x14ac:dyDescent="0.2">
      <c r="D120" s="19"/>
      <c r="E120" s="19"/>
      <c r="I120" s="62"/>
    </row>
    <row r="121" spans="4:9" ht="12.95" customHeight="1" x14ac:dyDescent="0.2">
      <c r="D121" s="19"/>
      <c r="E121" s="19"/>
      <c r="I121" s="62"/>
    </row>
    <row r="122" spans="4:9" ht="12.95" customHeight="1" x14ac:dyDescent="0.2">
      <c r="D122" s="19"/>
      <c r="E122" s="19"/>
      <c r="I122" s="62"/>
    </row>
    <row r="123" spans="4:9" ht="12.95" customHeight="1" x14ac:dyDescent="0.2">
      <c r="D123" s="19"/>
      <c r="E123" s="19"/>
      <c r="I123" s="62"/>
    </row>
    <row r="124" spans="4:9" ht="12.95" customHeight="1" x14ac:dyDescent="0.2">
      <c r="D124" s="19"/>
      <c r="E124" s="19"/>
      <c r="I124" s="62"/>
    </row>
    <row r="125" spans="4:9" ht="12.95" customHeight="1" x14ac:dyDescent="0.2">
      <c r="D125" s="19"/>
      <c r="E125" s="19"/>
      <c r="I125" s="62"/>
    </row>
    <row r="126" spans="4:9" ht="12.95" customHeight="1" x14ac:dyDescent="0.2">
      <c r="D126" s="19"/>
      <c r="E126" s="19"/>
      <c r="I126" s="62"/>
    </row>
    <row r="127" spans="4:9" ht="12.95" customHeight="1" x14ac:dyDescent="0.2">
      <c r="D127" s="19"/>
      <c r="E127" s="19"/>
      <c r="I127" s="62"/>
    </row>
    <row r="128" spans="4:9" ht="12.95" customHeight="1" x14ac:dyDescent="0.2">
      <c r="D128" s="19"/>
      <c r="E128" s="19"/>
      <c r="I128" s="62"/>
    </row>
    <row r="129" spans="4:9" ht="12.95" customHeight="1" x14ac:dyDescent="0.2">
      <c r="D129" s="19"/>
      <c r="E129" s="19"/>
      <c r="I129" s="62"/>
    </row>
    <row r="130" spans="4:9" ht="12.95" customHeight="1" x14ac:dyDescent="0.2">
      <c r="D130" s="19"/>
      <c r="E130" s="19"/>
      <c r="I130" s="62"/>
    </row>
    <row r="131" spans="4:9" ht="12.95" customHeight="1" x14ac:dyDescent="0.2">
      <c r="D131" s="19"/>
      <c r="E131" s="19"/>
      <c r="I131" s="62"/>
    </row>
    <row r="132" spans="4:9" ht="12.95" customHeight="1" x14ac:dyDescent="0.2">
      <c r="D132" s="19"/>
      <c r="E132" s="19"/>
      <c r="I132" s="62"/>
    </row>
    <row r="133" spans="4:9" ht="12.95" customHeight="1" x14ac:dyDescent="0.2">
      <c r="D133" s="19"/>
      <c r="E133" s="19"/>
      <c r="I133" s="62"/>
    </row>
    <row r="134" spans="4:9" ht="12.95" customHeight="1" x14ac:dyDescent="0.2">
      <c r="D134" s="19"/>
      <c r="E134" s="19"/>
      <c r="I134" s="62"/>
    </row>
    <row r="135" spans="4:9" ht="12.95" customHeight="1" x14ac:dyDescent="0.2">
      <c r="D135" s="19"/>
      <c r="E135" s="19"/>
      <c r="I135" s="62"/>
    </row>
    <row r="136" spans="4:9" ht="12.95" customHeight="1" x14ac:dyDescent="0.2">
      <c r="D136" s="19"/>
      <c r="E136" s="19"/>
      <c r="I136" s="62"/>
    </row>
    <row r="137" spans="4:9" ht="12.95" customHeight="1" x14ac:dyDescent="0.2">
      <c r="D137" s="19"/>
      <c r="E137" s="19"/>
      <c r="I137" s="62"/>
    </row>
    <row r="138" spans="4:9" ht="12.95" customHeight="1" x14ac:dyDescent="0.2">
      <c r="D138" s="19"/>
      <c r="E138" s="19"/>
      <c r="I138" s="62"/>
    </row>
    <row r="139" spans="4:9" ht="12.95" customHeight="1" x14ac:dyDescent="0.2">
      <c r="D139" s="19"/>
      <c r="E139" s="19"/>
      <c r="I139" s="62"/>
    </row>
    <row r="140" spans="4:9" ht="12.95" customHeight="1" x14ac:dyDescent="0.2">
      <c r="D140" s="19"/>
      <c r="E140" s="19"/>
      <c r="I140" s="62"/>
    </row>
    <row r="141" spans="4:9" ht="12.95" customHeight="1" x14ac:dyDescent="0.2">
      <c r="D141" s="19"/>
      <c r="E141" s="19"/>
      <c r="I141" s="62"/>
    </row>
    <row r="142" spans="4:9" ht="12.95" customHeight="1" x14ac:dyDescent="0.2">
      <c r="D142" s="19"/>
      <c r="E142" s="19"/>
      <c r="I142" s="62"/>
    </row>
    <row r="143" spans="4:9" ht="12.95" customHeight="1" x14ac:dyDescent="0.2">
      <c r="D143" s="19"/>
      <c r="E143" s="19"/>
      <c r="I143" s="62"/>
    </row>
    <row r="144" spans="4:9" ht="12.95" customHeight="1" x14ac:dyDescent="0.2">
      <c r="D144" s="19"/>
      <c r="E144" s="19"/>
      <c r="I144" s="62"/>
    </row>
    <row r="145" spans="4:9" ht="12.95" customHeight="1" x14ac:dyDescent="0.2">
      <c r="D145" s="19"/>
      <c r="E145" s="19"/>
      <c r="I145" s="62"/>
    </row>
    <row r="146" spans="4:9" ht="12.95" customHeight="1" x14ac:dyDescent="0.2">
      <c r="D146" s="19"/>
      <c r="E146" s="19"/>
      <c r="I146" s="62"/>
    </row>
    <row r="147" spans="4:9" ht="12.95" customHeight="1" x14ac:dyDescent="0.2">
      <c r="D147" s="19"/>
      <c r="E147" s="19"/>
      <c r="I147" s="62"/>
    </row>
    <row r="148" spans="4:9" ht="12.95" customHeight="1" x14ac:dyDescent="0.2">
      <c r="D148" s="19"/>
      <c r="E148" s="19"/>
      <c r="I148" s="62"/>
    </row>
    <row r="149" spans="4:9" ht="12.95" customHeight="1" x14ac:dyDescent="0.2">
      <c r="D149" s="19"/>
      <c r="E149" s="19"/>
      <c r="I149" s="62"/>
    </row>
    <row r="150" spans="4:9" ht="12.95" customHeight="1" x14ac:dyDescent="0.2">
      <c r="D150" s="19"/>
      <c r="E150" s="19"/>
      <c r="I150" s="62"/>
    </row>
    <row r="151" spans="4:9" ht="12.95" customHeight="1" x14ac:dyDescent="0.2">
      <c r="D151" s="19"/>
      <c r="E151" s="19"/>
      <c r="I151" s="62"/>
    </row>
    <row r="152" spans="4:9" ht="12.95" customHeight="1" x14ac:dyDescent="0.2">
      <c r="D152" s="19"/>
      <c r="E152" s="19"/>
      <c r="I152" s="62"/>
    </row>
    <row r="153" spans="4:9" ht="12.95" customHeight="1" x14ac:dyDescent="0.2">
      <c r="D153" s="19"/>
      <c r="E153" s="19"/>
      <c r="I153" s="62"/>
    </row>
    <row r="154" spans="4:9" ht="12.95" customHeight="1" x14ac:dyDescent="0.2">
      <c r="D154" s="19"/>
      <c r="E154" s="19"/>
      <c r="I154" s="62"/>
    </row>
    <row r="155" spans="4:9" ht="12.95" customHeight="1" x14ac:dyDescent="0.2">
      <c r="D155" s="19"/>
      <c r="E155" s="19"/>
      <c r="I155" s="62"/>
    </row>
    <row r="156" spans="4:9" ht="12.95" customHeight="1" x14ac:dyDescent="0.2">
      <c r="D156" s="19"/>
      <c r="E156" s="19"/>
      <c r="I156" s="62"/>
    </row>
    <row r="157" spans="4:9" ht="12.95" customHeight="1" x14ac:dyDescent="0.2">
      <c r="D157" s="19"/>
      <c r="E157" s="19"/>
      <c r="I157" s="62"/>
    </row>
    <row r="158" spans="4:9" ht="12.95" customHeight="1" x14ac:dyDescent="0.2">
      <c r="D158" s="19"/>
      <c r="E158" s="19"/>
      <c r="I158" s="62"/>
    </row>
    <row r="159" spans="4:9" ht="12.95" customHeight="1" x14ac:dyDescent="0.2">
      <c r="D159" s="19"/>
      <c r="E159" s="19"/>
      <c r="I159" s="62"/>
    </row>
    <row r="160" spans="4:9" ht="12.95" customHeight="1" x14ac:dyDescent="0.2">
      <c r="D160" s="19"/>
      <c r="E160" s="19"/>
      <c r="I160" s="62"/>
    </row>
    <row r="161" spans="4:9" ht="12.95" customHeight="1" x14ac:dyDescent="0.2">
      <c r="D161" s="19"/>
      <c r="E161" s="19"/>
      <c r="I161" s="62"/>
    </row>
    <row r="162" spans="4:9" ht="12.95" customHeight="1" x14ac:dyDescent="0.2">
      <c r="D162" s="19"/>
      <c r="E162" s="19"/>
      <c r="I162" s="62"/>
    </row>
    <row r="163" spans="4:9" ht="12.95" customHeight="1" x14ac:dyDescent="0.2">
      <c r="D163" s="19"/>
      <c r="E163" s="19"/>
      <c r="I163" s="62"/>
    </row>
    <row r="164" spans="4:9" ht="12.95" customHeight="1" x14ac:dyDescent="0.2">
      <c r="D164" s="19"/>
      <c r="E164" s="19"/>
      <c r="I164" s="62"/>
    </row>
    <row r="165" spans="4:9" ht="12.95" customHeight="1" x14ac:dyDescent="0.2">
      <c r="D165" s="19"/>
      <c r="E165" s="19"/>
      <c r="I165" s="62"/>
    </row>
    <row r="166" spans="4:9" ht="12.95" customHeight="1" x14ac:dyDescent="0.2">
      <c r="D166" s="19"/>
      <c r="E166" s="19"/>
      <c r="I166" s="62"/>
    </row>
    <row r="167" spans="4:9" ht="12.95" customHeight="1" x14ac:dyDescent="0.2">
      <c r="D167" s="19"/>
      <c r="E167" s="19"/>
      <c r="I167" s="62"/>
    </row>
    <row r="168" spans="4:9" ht="12.95" customHeight="1" x14ac:dyDescent="0.2">
      <c r="D168" s="19"/>
      <c r="E168" s="19"/>
      <c r="I168" s="62"/>
    </row>
    <row r="169" spans="4:9" ht="12.95" customHeight="1" x14ac:dyDescent="0.2">
      <c r="D169" s="19"/>
      <c r="E169" s="19"/>
      <c r="I169" s="62"/>
    </row>
    <row r="170" spans="4:9" ht="12.95" customHeight="1" x14ac:dyDescent="0.2">
      <c r="D170" s="19"/>
      <c r="E170" s="19"/>
      <c r="I170" s="62"/>
    </row>
    <row r="171" spans="4:9" ht="12.95" customHeight="1" x14ac:dyDescent="0.2">
      <c r="D171" s="19"/>
      <c r="E171" s="19"/>
      <c r="I171" s="62"/>
    </row>
    <row r="172" spans="4:9" ht="12.95" customHeight="1" x14ac:dyDescent="0.2">
      <c r="D172" s="19"/>
      <c r="E172" s="19"/>
      <c r="I172" s="62"/>
    </row>
    <row r="173" spans="4:9" ht="12.95" customHeight="1" x14ac:dyDescent="0.2">
      <c r="D173" s="19"/>
      <c r="E173" s="19"/>
      <c r="I173" s="62"/>
    </row>
    <row r="174" spans="4:9" ht="12.95" customHeight="1" x14ac:dyDescent="0.2">
      <c r="D174" s="19"/>
      <c r="E174" s="19"/>
      <c r="I174" s="62"/>
    </row>
    <row r="175" spans="4:9" ht="12.95" customHeight="1" x14ac:dyDescent="0.2">
      <c r="D175" s="19"/>
      <c r="E175" s="19"/>
      <c r="I175" s="62"/>
    </row>
    <row r="176" spans="4:9" ht="12.95" customHeight="1" x14ac:dyDescent="0.2">
      <c r="D176" s="19"/>
      <c r="E176" s="19"/>
      <c r="I176" s="62"/>
    </row>
    <row r="177" spans="4:9" ht="12.95" customHeight="1" x14ac:dyDescent="0.2">
      <c r="D177" s="19"/>
      <c r="E177" s="19"/>
      <c r="I177" s="62"/>
    </row>
    <row r="178" spans="4:9" ht="12.95" customHeight="1" x14ac:dyDescent="0.2">
      <c r="D178" s="19"/>
      <c r="E178" s="19"/>
      <c r="I178" s="62"/>
    </row>
    <row r="179" spans="4:9" ht="12.95" customHeight="1" x14ac:dyDescent="0.2">
      <c r="D179" s="19"/>
      <c r="E179" s="19"/>
      <c r="I179" s="62"/>
    </row>
    <row r="180" spans="4:9" ht="12.95" customHeight="1" x14ac:dyDescent="0.2">
      <c r="D180" s="19"/>
      <c r="E180" s="19"/>
      <c r="I180" s="62"/>
    </row>
    <row r="181" spans="4:9" ht="12.95" customHeight="1" x14ac:dyDescent="0.2">
      <c r="D181" s="19"/>
      <c r="E181" s="19"/>
      <c r="I181" s="62"/>
    </row>
    <row r="182" spans="4:9" ht="12.95" customHeight="1" x14ac:dyDescent="0.2">
      <c r="D182" s="19"/>
      <c r="E182" s="19"/>
      <c r="I182" s="62"/>
    </row>
    <row r="183" spans="4:9" ht="12.95" customHeight="1" x14ac:dyDescent="0.2">
      <c r="D183" s="19"/>
      <c r="E183" s="19"/>
      <c r="I183" s="62"/>
    </row>
    <row r="184" spans="4:9" ht="12.95" customHeight="1" x14ac:dyDescent="0.2">
      <c r="D184" s="19"/>
      <c r="E184" s="19"/>
      <c r="I184" s="62"/>
    </row>
    <row r="185" spans="4:9" ht="12.95" customHeight="1" x14ac:dyDescent="0.2">
      <c r="D185" s="19"/>
      <c r="E185" s="19"/>
      <c r="I185" s="62"/>
    </row>
    <row r="186" spans="4:9" ht="12.95" customHeight="1" x14ac:dyDescent="0.2">
      <c r="D186" s="19"/>
      <c r="E186" s="19"/>
      <c r="I186" s="62"/>
    </row>
    <row r="187" spans="4:9" ht="12.95" customHeight="1" x14ac:dyDescent="0.2">
      <c r="D187" s="19"/>
      <c r="E187" s="19"/>
      <c r="I187" s="62"/>
    </row>
    <row r="188" spans="4:9" ht="12.95" customHeight="1" x14ac:dyDescent="0.2">
      <c r="D188" s="19"/>
      <c r="E188" s="19"/>
      <c r="I188" s="62"/>
    </row>
    <row r="189" spans="4:9" ht="12.95" customHeight="1" x14ac:dyDescent="0.2">
      <c r="D189" s="19"/>
      <c r="E189" s="19"/>
      <c r="I189" s="62"/>
    </row>
    <row r="190" spans="4:9" ht="12.95" customHeight="1" x14ac:dyDescent="0.2">
      <c r="D190" s="19"/>
      <c r="E190" s="19"/>
      <c r="I190" s="62"/>
    </row>
    <row r="191" spans="4:9" ht="12.95" customHeight="1" x14ac:dyDescent="0.2">
      <c r="D191" s="19"/>
      <c r="E191" s="19"/>
      <c r="I191" s="62"/>
    </row>
    <row r="192" spans="4:9" ht="12.95" customHeight="1" x14ac:dyDescent="0.2">
      <c r="D192" s="19"/>
      <c r="E192" s="19"/>
      <c r="I192" s="62"/>
    </row>
    <row r="193" spans="4:9" ht="12.95" customHeight="1" x14ac:dyDescent="0.2">
      <c r="D193" s="19"/>
      <c r="E193" s="19"/>
      <c r="I193" s="62"/>
    </row>
    <row r="194" spans="4:9" ht="12.95" customHeight="1" x14ac:dyDescent="0.2">
      <c r="D194" s="19"/>
      <c r="E194" s="19"/>
      <c r="I194" s="62"/>
    </row>
    <row r="195" spans="4:9" ht="12.95" customHeight="1" x14ac:dyDescent="0.2">
      <c r="D195" s="19"/>
      <c r="E195" s="19"/>
      <c r="I195" s="62"/>
    </row>
    <row r="196" spans="4:9" ht="12.95" customHeight="1" x14ac:dyDescent="0.2">
      <c r="D196" s="19"/>
      <c r="E196" s="19"/>
      <c r="I196" s="62"/>
    </row>
    <row r="197" spans="4:9" ht="12.95" customHeight="1" x14ac:dyDescent="0.2">
      <c r="D197" s="19"/>
      <c r="E197" s="19"/>
      <c r="I197" s="62"/>
    </row>
    <row r="198" spans="4:9" ht="12.95" customHeight="1" x14ac:dyDescent="0.2">
      <c r="D198" s="19"/>
      <c r="E198" s="19"/>
      <c r="I198" s="62"/>
    </row>
    <row r="199" spans="4:9" ht="12.95" customHeight="1" x14ac:dyDescent="0.2">
      <c r="D199" s="19"/>
      <c r="E199" s="19"/>
      <c r="I199" s="62"/>
    </row>
    <row r="200" spans="4:9" ht="12.95" customHeight="1" x14ac:dyDescent="0.2">
      <c r="D200" s="19"/>
      <c r="E200" s="19"/>
      <c r="I200" s="62"/>
    </row>
    <row r="201" spans="4:9" ht="12.95" customHeight="1" x14ac:dyDescent="0.2">
      <c r="D201" s="19"/>
      <c r="E201" s="19"/>
      <c r="I201" s="62"/>
    </row>
    <row r="202" spans="4:9" ht="12.95" customHeight="1" x14ac:dyDescent="0.2">
      <c r="D202" s="19"/>
      <c r="E202" s="19"/>
      <c r="I202" s="62"/>
    </row>
    <row r="203" spans="4:9" ht="12.95" customHeight="1" x14ac:dyDescent="0.2">
      <c r="D203" s="19"/>
      <c r="E203" s="19"/>
      <c r="I203" s="62"/>
    </row>
    <row r="204" spans="4:9" ht="12.95" customHeight="1" x14ac:dyDescent="0.2">
      <c r="D204" s="19"/>
      <c r="E204" s="19"/>
      <c r="I204" s="62"/>
    </row>
    <row r="205" spans="4:9" ht="12.95" customHeight="1" x14ac:dyDescent="0.2">
      <c r="D205" s="19"/>
      <c r="E205" s="19"/>
      <c r="I205" s="62"/>
    </row>
    <row r="206" spans="4:9" ht="12.95" customHeight="1" x14ac:dyDescent="0.2">
      <c r="D206" s="19"/>
      <c r="E206" s="19"/>
      <c r="I206" s="62"/>
    </row>
    <row r="207" spans="4:9" ht="12.95" customHeight="1" x14ac:dyDescent="0.2">
      <c r="D207" s="19"/>
      <c r="E207" s="19"/>
      <c r="I207" s="62"/>
    </row>
    <row r="208" spans="4:9" ht="12.95" customHeight="1" x14ac:dyDescent="0.2">
      <c r="D208" s="19"/>
      <c r="E208" s="19"/>
      <c r="I208" s="62"/>
    </row>
    <row r="209" spans="4:9" ht="12.95" customHeight="1" x14ac:dyDescent="0.2">
      <c r="D209" s="19"/>
      <c r="E209" s="19"/>
      <c r="I209" s="62"/>
    </row>
    <row r="210" spans="4:9" ht="12.95" customHeight="1" x14ac:dyDescent="0.2">
      <c r="D210" s="19"/>
      <c r="E210" s="19"/>
      <c r="I210" s="62"/>
    </row>
    <row r="211" spans="4:9" ht="12.95" customHeight="1" x14ac:dyDescent="0.2">
      <c r="D211" s="19"/>
      <c r="E211" s="19"/>
      <c r="I211" s="62"/>
    </row>
    <row r="212" spans="4:9" ht="12.95" customHeight="1" x14ac:dyDescent="0.2">
      <c r="D212" s="19"/>
      <c r="E212" s="19"/>
      <c r="I212" s="62"/>
    </row>
    <row r="213" spans="4:9" ht="12.95" customHeight="1" x14ac:dyDescent="0.2">
      <c r="D213" s="19"/>
      <c r="E213" s="19"/>
      <c r="I213" s="62"/>
    </row>
    <row r="214" spans="4:9" ht="12.95" customHeight="1" x14ac:dyDescent="0.2">
      <c r="D214" s="19"/>
      <c r="E214" s="19"/>
      <c r="I214" s="62"/>
    </row>
    <row r="215" spans="4:9" ht="12.95" customHeight="1" x14ac:dyDescent="0.2">
      <c r="D215" s="19"/>
      <c r="E215" s="19"/>
      <c r="I215" s="62"/>
    </row>
    <row r="216" spans="4:9" ht="12.95" customHeight="1" x14ac:dyDescent="0.2">
      <c r="D216" s="19"/>
      <c r="E216" s="19"/>
      <c r="I216" s="62"/>
    </row>
    <row r="217" spans="4:9" ht="12.95" customHeight="1" x14ac:dyDescent="0.2">
      <c r="D217" s="19"/>
      <c r="E217" s="19"/>
      <c r="I217" s="62"/>
    </row>
    <row r="218" spans="4:9" ht="12.95" customHeight="1" x14ac:dyDescent="0.2">
      <c r="D218" s="19"/>
      <c r="E218" s="19"/>
      <c r="I218" s="62"/>
    </row>
    <row r="219" spans="4:9" ht="12.95" customHeight="1" x14ac:dyDescent="0.2">
      <c r="D219" s="19"/>
      <c r="E219" s="19"/>
      <c r="I219" s="62"/>
    </row>
    <row r="220" spans="4:9" ht="12.95" customHeight="1" x14ac:dyDescent="0.2">
      <c r="D220" s="19"/>
      <c r="E220" s="19"/>
      <c r="I220" s="62"/>
    </row>
    <row r="221" spans="4:9" ht="12.95" customHeight="1" x14ac:dyDescent="0.2">
      <c r="D221" s="19"/>
      <c r="E221" s="19"/>
      <c r="I221" s="62"/>
    </row>
    <row r="222" spans="4:9" ht="12.95" customHeight="1" x14ac:dyDescent="0.2">
      <c r="D222" s="19"/>
      <c r="E222" s="19"/>
      <c r="I222" s="62"/>
    </row>
    <row r="223" spans="4:9" ht="12.95" customHeight="1" x14ac:dyDescent="0.2">
      <c r="D223" s="19"/>
      <c r="E223" s="19"/>
      <c r="I223" s="62"/>
    </row>
    <row r="224" spans="4:9" ht="12.95" customHeight="1" x14ac:dyDescent="0.2">
      <c r="D224" s="19"/>
      <c r="E224" s="19"/>
      <c r="I224" s="62"/>
    </row>
    <row r="225" spans="4:9" ht="12.95" customHeight="1" x14ac:dyDescent="0.2">
      <c r="D225" s="19"/>
      <c r="E225" s="19"/>
      <c r="I225" s="62"/>
    </row>
    <row r="226" spans="4:9" ht="12.95" customHeight="1" x14ac:dyDescent="0.2">
      <c r="D226" s="19"/>
      <c r="E226" s="19"/>
      <c r="I226" s="62"/>
    </row>
    <row r="227" spans="4:9" ht="12.95" customHeight="1" x14ac:dyDescent="0.2">
      <c r="D227" s="19"/>
      <c r="E227" s="19"/>
      <c r="I227" s="62"/>
    </row>
    <row r="228" spans="4:9" ht="12.95" customHeight="1" x14ac:dyDescent="0.2">
      <c r="D228" s="19"/>
      <c r="E228" s="19"/>
      <c r="I228" s="62"/>
    </row>
    <row r="229" spans="4:9" ht="12.95" customHeight="1" x14ac:dyDescent="0.2">
      <c r="D229" s="19"/>
      <c r="E229" s="19"/>
      <c r="I229" s="62"/>
    </row>
    <row r="230" spans="4:9" ht="12.95" customHeight="1" x14ac:dyDescent="0.2">
      <c r="D230" s="19"/>
      <c r="E230" s="19"/>
      <c r="I230" s="62"/>
    </row>
    <row r="231" spans="4:9" ht="12.95" customHeight="1" x14ac:dyDescent="0.2">
      <c r="D231" s="19"/>
      <c r="E231" s="19"/>
      <c r="I231" s="62"/>
    </row>
    <row r="232" spans="4:9" ht="12.95" customHeight="1" x14ac:dyDescent="0.2">
      <c r="D232" s="19"/>
      <c r="E232" s="19"/>
      <c r="I232" s="62"/>
    </row>
    <row r="233" spans="4:9" ht="12.95" customHeight="1" x14ac:dyDescent="0.2">
      <c r="D233" s="19"/>
      <c r="E233" s="19"/>
      <c r="I233" s="62"/>
    </row>
    <row r="234" spans="4:9" ht="12.95" customHeight="1" x14ac:dyDescent="0.2">
      <c r="D234" s="19"/>
      <c r="E234" s="19"/>
      <c r="I234" s="62"/>
    </row>
    <row r="235" spans="4:9" ht="12.95" customHeight="1" x14ac:dyDescent="0.2">
      <c r="D235" s="19"/>
      <c r="E235" s="19"/>
      <c r="I235" s="62"/>
    </row>
    <row r="236" spans="4:9" ht="12.95" customHeight="1" x14ac:dyDescent="0.2">
      <c r="D236" s="19"/>
      <c r="E236" s="19"/>
      <c r="I236" s="62"/>
    </row>
    <row r="237" spans="4:9" ht="12.95" customHeight="1" x14ac:dyDescent="0.2">
      <c r="D237" s="19"/>
      <c r="E237" s="19"/>
      <c r="I237" s="62"/>
    </row>
    <row r="238" spans="4:9" ht="12.95" customHeight="1" x14ac:dyDescent="0.2">
      <c r="D238" s="19"/>
      <c r="E238" s="19"/>
      <c r="I238" s="62"/>
    </row>
    <row r="239" spans="4:9" ht="12.95" customHeight="1" x14ac:dyDescent="0.2">
      <c r="D239" s="19"/>
      <c r="E239" s="19"/>
      <c r="I239" s="62"/>
    </row>
    <row r="240" spans="4:9" ht="12.95" customHeight="1" x14ac:dyDescent="0.2">
      <c r="D240" s="19"/>
      <c r="E240" s="19"/>
      <c r="I240" s="62"/>
    </row>
    <row r="241" spans="4:9" ht="12.95" customHeight="1" x14ac:dyDescent="0.2">
      <c r="D241" s="19"/>
      <c r="E241" s="19"/>
      <c r="I241" s="62"/>
    </row>
    <row r="242" spans="4:9" ht="12.95" customHeight="1" x14ac:dyDescent="0.2">
      <c r="D242" s="19"/>
      <c r="E242" s="19"/>
      <c r="I242" s="62"/>
    </row>
    <row r="243" spans="4:9" ht="12.95" customHeight="1" x14ac:dyDescent="0.2">
      <c r="D243" s="19"/>
      <c r="E243" s="19"/>
      <c r="I243" s="62"/>
    </row>
    <row r="244" spans="4:9" ht="12.95" customHeight="1" x14ac:dyDescent="0.2">
      <c r="D244" s="19"/>
      <c r="E244" s="19"/>
      <c r="I244" s="62"/>
    </row>
    <row r="245" spans="4:9" ht="12.95" customHeight="1" x14ac:dyDescent="0.2">
      <c r="D245" s="19"/>
      <c r="E245" s="19"/>
      <c r="I245" s="62"/>
    </row>
    <row r="246" spans="4:9" ht="12.95" customHeight="1" x14ac:dyDescent="0.2">
      <c r="D246" s="19"/>
      <c r="E246" s="19"/>
      <c r="I246" s="62"/>
    </row>
    <row r="247" spans="4:9" ht="12.95" customHeight="1" x14ac:dyDescent="0.2">
      <c r="D247" s="19"/>
      <c r="E247" s="19"/>
      <c r="I247" s="62"/>
    </row>
    <row r="248" spans="4:9" ht="12.95" customHeight="1" x14ac:dyDescent="0.2">
      <c r="D248" s="19"/>
      <c r="E248" s="19"/>
      <c r="I248" s="62"/>
    </row>
    <row r="249" spans="4:9" ht="12.95" customHeight="1" x14ac:dyDescent="0.2">
      <c r="D249" s="19"/>
      <c r="E249" s="19"/>
      <c r="I249" s="62"/>
    </row>
    <row r="250" spans="4:9" ht="12.95" customHeight="1" x14ac:dyDescent="0.2">
      <c r="D250" s="19"/>
      <c r="E250" s="19"/>
      <c r="I250" s="62"/>
    </row>
    <row r="251" spans="4:9" ht="12.95" customHeight="1" x14ac:dyDescent="0.2">
      <c r="D251" s="19"/>
      <c r="E251" s="19"/>
      <c r="I251" s="62"/>
    </row>
    <row r="252" spans="4:9" ht="12.95" customHeight="1" x14ac:dyDescent="0.2">
      <c r="D252" s="19"/>
      <c r="E252" s="19"/>
      <c r="I252" s="62"/>
    </row>
    <row r="253" spans="4:9" ht="12.95" customHeight="1" x14ac:dyDescent="0.2">
      <c r="D253" s="19"/>
      <c r="E253" s="19"/>
      <c r="I253" s="62"/>
    </row>
    <row r="254" spans="4:9" ht="12.95" customHeight="1" x14ac:dyDescent="0.2">
      <c r="D254" s="19"/>
      <c r="E254" s="19"/>
      <c r="I254" s="62"/>
    </row>
    <row r="255" spans="4:9" ht="12.95" customHeight="1" x14ac:dyDescent="0.2">
      <c r="D255" s="19"/>
      <c r="E255" s="19"/>
      <c r="I255" s="62"/>
    </row>
    <row r="256" spans="4:9" ht="12.95" customHeight="1" x14ac:dyDescent="0.2">
      <c r="D256" s="19"/>
      <c r="E256" s="19"/>
      <c r="I256" s="62"/>
    </row>
    <row r="257" spans="4:9" ht="12.95" customHeight="1" x14ac:dyDescent="0.2">
      <c r="D257" s="19"/>
      <c r="E257" s="19"/>
      <c r="I257" s="62"/>
    </row>
    <row r="258" spans="4:9" ht="12.95" customHeight="1" x14ac:dyDescent="0.2">
      <c r="D258" s="19"/>
      <c r="E258" s="19"/>
      <c r="I258" s="62"/>
    </row>
    <row r="259" spans="4:9" ht="12.95" customHeight="1" x14ac:dyDescent="0.2">
      <c r="D259" s="19"/>
      <c r="E259" s="19"/>
      <c r="I259" s="62"/>
    </row>
    <row r="260" spans="4:9" ht="12.95" customHeight="1" x14ac:dyDescent="0.2">
      <c r="D260" s="19"/>
      <c r="E260" s="19"/>
      <c r="I260" s="62"/>
    </row>
    <row r="261" spans="4:9" ht="12.95" customHeight="1" x14ac:dyDescent="0.2">
      <c r="D261" s="19"/>
      <c r="E261" s="19"/>
      <c r="I261" s="62"/>
    </row>
    <row r="262" spans="4:9" ht="12.95" customHeight="1" x14ac:dyDescent="0.2">
      <c r="D262" s="19"/>
      <c r="E262" s="19"/>
      <c r="I262" s="62"/>
    </row>
    <row r="263" spans="4:9" ht="12.95" customHeight="1" x14ac:dyDescent="0.2">
      <c r="D263" s="19"/>
      <c r="E263" s="19"/>
      <c r="I263" s="62"/>
    </row>
    <row r="264" spans="4:9" ht="12.95" customHeight="1" x14ac:dyDescent="0.2">
      <c r="D264" s="19"/>
      <c r="E264" s="19"/>
      <c r="I264" s="62"/>
    </row>
    <row r="265" spans="4:9" ht="12.95" customHeight="1" x14ac:dyDescent="0.2">
      <c r="D265" s="19"/>
      <c r="E265" s="19"/>
      <c r="I265" s="62"/>
    </row>
    <row r="266" spans="4:9" ht="12.95" customHeight="1" x14ac:dyDescent="0.2">
      <c r="D266" s="19"/>
      <c r="E266" s="19"/>
      <c r="I266" s="62"/>
    </row>
    <row r="267" spans="4:9" ht="12.95" customHeight="1" x14ac:dyDescent="0.2">
      <c r="D267" s="19"/>
      <c r="E267" s="19"/>
      <c r="I267" s="62"/>
    </row>
    <row r="268" spans="4:9" ht="12.95" customHeight="1" x14ac:dyDescent="0.2">
      <c r="D268" s="19"/>
      <c r="E268" s="19"/>
      <c r="I268" s="62"/>
    </row>
    <row r="269" spans="4:9" ht="12.95" customHeight="1" x14ac:dyDescent="0.2">
      <c r="D269" s="19"/>
      <c r="E269" s="19"/>
      <c r="I269" s="62"/>
    </row>
    <row r="270" spans="4:9" ht="12.95" customHeight="1" x14ac:dyDescent="0.2">
      <c r="D270" s="19"/>
      <c r="E270" s="19"/>
      <c r="I270" s="62"/>
    </row>
    <row r="271" spans="4:9" ht="12.95" customHeight="1" x14ac:dyDescent="0.2">
      <c r="D271" s="19"/>
      <c r="E271" s="19"/>
      <c r="I271" s="62"/>
    </row>
    <row r="272" spans="4:9" ht="12.95" customHeight="1" x14ac:dyDescent="0.2">
      <c r="D272" s="19"/>
      <c r="E272" s="19"/>
      <c r="I272" s="62"/>
    </row>
    <row r="273" spans="4:9" ht="12.95" customHeight="1" x14ac:dyDescent="0.2">
      <c r="D273" s="19"/>
      <c r="E273" s="19"/>
      <c r="I273" s="62"/>
    </row>
    <row r="274" spans="4:9" ht="12.95" customHeight="1" x14ac:dyDescent="0.2">
      <c r="D274" s="19"/>
      <c r="E274" s="19"/>
      <c r="I274" s="62"/>
    </row>
    <row r="275" spans="4:9" ht="12.95" customHeight="1" x14ac:dyDescent="0.2">
      <c r="D275" s="19"/>
      <c r="E275" s="19"/>
      <c r="I275" s="62"/>
    </row>
    <row r="276" spans="4:9" ht="12.95" customHeight="1" x14ac:dyDescent="0.2">
      <c r="D276" s="19"/>
      <c r="E276" s="19"/>
      <c r="I276" s="62"/>
    </row>
    <row r="277" spans="4:9" ht="12.95" customHeight="1" x14ac:dyDescent="0.2">
      <c r="D277" s="19"/>
      <c r="E277" s="19"/>
      <c r="I277" s="62"/>
    </row>
    <row r="278" spans="4:9" ht="12.95" customHeight="1" x14ac:dyDescent="0.2">
      <c r="D278" s="19"/>
      <c r="E278" s="19"/>
      <c r="I278" s="62"/>
    </row>
    <row r="279" spans="4:9" ht="12.95" customHeight="1" x14ac:dyDescent="0.2">
      <c r="D279" s="19"/>
      <c r="E279" s="19"/>
      <c r="I279" s="62"/>
    </row>
    <row r="280" spans="4:9" ht="12.95" customHeight="1" x14ac:dyDescent="0.2">
      <c r="D280" s="19"/>
      <c r="E280" s="19"/>
      <c r="I280" s="62"/>
    </row>
    <row r="281" spans="4:9" ht="12.95" customHeight="1" x14ac:dyDescent="0.2">
      <c r="D281" s="19"/>
      <c r="E281" s="19"/>
      <c r="I281" s="62"/>
    </row>
    <row r="282" spans="4:9" ht="12.95" customHeight="1" x14ac:dyDescent="0.2">
      <c r="D282" s="19"/>
      <c r="E282" s="19"/>
      <c r="I282" s="62"/>
    </row>
    <row r="283" spans="4:9" ht="12.95" customHeight="1" x14ac:dyDescent="0.2">
      <c r="D283" s="19"/>
      <c r="E283" s="19"/>
      <c r="I283" s="62"/>
    </row>
    <row r="284" spans="4:9" ht="12.95" customHeight="1" x14ac:dyDescent="0.2">
      <c r="D284" s="19"/>
      <c r="E284" s="19"/>
      <c r="I284" s="62"/>
    </row>
    <row r="285" spans="4:9" ht="12.95" customHeight="1" x14ac:dyDescent="0.2">
      <c r="D285" s="19"/>
      <c r="E285" s="19"/>
      <c r="I285" s="62"/>
    </row>
    <row r="286" spans="4:9" ht="12.95" customHeight="1" x14ac:dyDescent="0.2">
      <c r="D286" s="19"/>
      <c r="E286" s="19"/>
      <c r="I286" s="62"/>
    </row>
    <row r="287" spans="4:9" ht="12.95" customHeight="1" x14ac:dyDescent="0.2">
      <c r="D287" s="19"/>
      <c r="E287" s="19"/>
      <c r="I287" s="62"/>
    </row>
    <row r="288" spans="4:9" ht="12.95" customHeight="1" x14ac:dyDescent="0.2">
      <c r="D288" s="19"/>
      <c r="E288" s="19"/>
      <c r="I288" s="62"/>
    </row>
    <row r="289" spans="4:9" ht="12.95" customHeight="1" x14ac:dyDescent="0.2">
      <c r="D289" s="19"/>
      <c r="E289" s="19"/>
      <c r="I289" s="62"/>
    </row>
    <row r="290" spans="4:9" ht="12.95" customHeight="1" x14ac:dyDescent="0.2">
      <c r="D290" s="19"/>
      <c r="E290" s="19"/>
      <c r="I290" s="62"/>
    </row>
    <row r="291" spans="4:9" ht="12.95" customHeight="1" x14ac:dyDescent="0.2">
      <c r="D291" s="19"/>
      <c r="E291" s="19"/>
      <c r="I291" s="62"/>
    </row>
    <row r="292" spans="4:9" ht="12.95" customHeight="1" x14ac:dyDescent="0.2">
      <c r="D292" s="19"/>
      <c r="E292" s="19"/>
      <c r="I292" s="62"/>
    </row>
    <row r="293" spans="4:9" ht="12.95" customHeight="1" x14ac:dyDescent="0.2">
      <c r="D293" s="19"/>
      <c r="E293" s="19"/>
      <c r="I293" s="62"/>
    </row>
    <row r="294" spans="4:9" ht="12.95" customHeight="1" x14ac:dyDescent="0.2">
      <c r="D294" s="19"/>
      <c r="E294" s="19"/>
      <c r="I294" s="62"/>
    </row>
    <row r="295" spans="4:9" ht="12.95" customHeight="1" x14ac:dyDescent="0.2">
      <c r="D295" s="19"/>
      <c r="E295" s="19"/>
      <c r="I295" s="62"/>
    </row>
    <row r="296" spans="4:9" ht="12.95" customHeight="1" x14ac:dyDescent="0.2">
      <c r="D296" s="19"/>
      <c r="E296" s="19"/>
      <c r="I296" s="62"/>
    </row>
    <row r="297" spans="4:9" ht="12.95" customHeight="1" x14ac:dyDescent="0.2">
      <c r="D297" s="19"/>
      <c r="E297" s="19"/>
      <c r="I297" s="62"/>
    </row>
    <row r="298" spans="4:9" ht="12.95" customHeight="1" x14ac:dyDescent="0.2">
      <c r="D298" s="19"/>
      <c r="E298" s="19"/>
      <c r="I298" s="62"/>
    </row>
    <row r="299" spans="4:9" ht="12.95" customHeight="1" x14ac:dyDescent="0.2">
      <c r="D299" s="19"/>
      <c r="E299" s="19"/>
      <c r="I299" s="62"/>
    </row>
    <row r="300" spans="4:9" ht="12.95" customHeight="1" x14ac:dyDescent="0.2">
      <c r="D300" s="19"/>
      <c r="E300" s="19"/>
      <c r="I300" s="62"/>
    </row>
    <row r="301" spans="4:9" ht="12.95" customHeight="1" x14ac:dyDescent="0.2">
      <c r="D301" s="19"/>
      <c r="E301" s="19"/>
      <c r="I301" s="62"/>
    </row>
    <row r="302" spans="4:9" ht="12.95" customHeight="1" x14ac:dyDescent="0.2">
      <c r="D302" s="19"/>
      <c r="E302" s="19"/>
      <c r="I302" s="62"/>
    </row>
    <row r="303" spans="4:9" ht="12.95" customHeight="1" x14ac:dyDescent="0.2">
      <c r="D303" s="19"/>
      <c r="E303" s="19"/>
      <c r="I303" s="62"/>
    </row>
    <row r="304" spans="4:9" ht="12.95" customHeight="1" x14ac:dyDescent="0.2">
      <c r="D304" s="19"/>
      <c r="E304" s="19"/>
      <c r="I304" s="62"/>
    </row>
    <row r="305" spans="4:9" ht="12.95" customHeight="1" x14ac:dyDescent="0.2">
      <c r="D305" s="19"/>
      <c r="E305" s="19"/>
      <c r="I305" s="62"/>
    </row>
    <row r="306" spans="4:9" ht="12.95" customHeight="1" x14ac:dyDescent="0.2">
      <c r="D306" s="19"/>
      <c r="E306" s="19"/>
      <c r="I306" s="62"/>
    </row>
    <row r="307" spans="4:9" ht="12.95" customHeight="1" x14ac:dyDescent="0.2">
      <c r="D307" s="19"/>
      <c r="E307" s="19"/>
      <c r="I307" s="62"/>
    </row>
    <row r="308" spans="4:9" ht="12.95" customHeight="1" x14ac:dyDescent="0.2">
      <c r="D308" s="19"/>
      <c r="E308" s="19"/>
      <c r="I308" s="62"/>
    </row>
    <row r="309" spans="4:9" ht="12.95" customHeight="1" x14ac:dyDescent="0.2">
      <c r="D309" s="19"/>
      <c r="E309" s="19"/>
      <c r="I309" s="62"/>
    </row>
    <row r="310" spans="4:9" ht="12.95" customHeight="1" x14ac:dyDescent="0.2">
      <c r="D310" s="19"/>
      <c r="E310" s="19"/>
      <c r="I310" s="62"/>
    </row>
    <row r="311" spans="4:9" ht="12.95" customHeight="1" x14ac:dyDescent="0.2">
      <c r="D311" s="19"/>
      <c r="E311" s="19"/>
      <c r="I311" s="62"/>
    </row>
    <row r="312" spans="4:9" ht="12.95" customHeight="1" x14ac:dyDescent="0.2">
      <c r="D312" s="19"/>
      <c r="E312" s="19"/>
      <c r="I312" s="62"/>
    </row>
    <row r="313" spans="4:9" ht="12.95" customHeight="1" x14ac:dyDescent="0.2">
      <c r="D313" s="19"/>
      <c r="E313" s="19"/>
      <c r="I313" s="62"/>
    </row>
    <row r="314" spans="4:9" ht="12.95" customHeight="1" x14ac:dyDescent="0.2">
      <c r="D314" s="19"/>
      <c r="E314" s="19"/>
      <c r="I314" s="62"/>
    </row>
    <row r="315" spans="4:9" ht="12.95" customHeight="1" x14ac:dyDescent="0.2">
      <c r="D315" s="19"/>
      <c r="E315" s="19"/>
      <c r="I315" s="62"/>
    </row>
    <row r="316" spans="4:9" ht="12.95" customHeight="1" x14ac:dyDescent="0.2">
      <c r="D316" s="19"/>
      <c r="E316" s="19"/>
      <c r="I316" s="62"/>
    </row>
    <row r="317" spans="4:9" ht="12.95" customHeight="1" x14ac:dyDescent="0.2">
      <c r="D317" s="19"/>
      <c r="E317" s="19"/>
      <c r="I317" s="62"/>
    </row>
    <row r="318" spans="4:9" ht="12.95" customHeight="1" x14ac:dyDescent="0.2">
      <c r="D318" s="19"/>
      <c r="E318" s="19"/>
      <c r="I318" s="62"/>
    </row>
    <row r="319" spans="4:9" ht="12.95" customHeight="1" x14ac:dyDescent="0.2">
      <c r="D319" s="19"/>
      <c r="E319" s="19"/>
      <c r="I319" s="62"/>
    </row>
    <row r="320" spans="4:9" ht="12.95" customHeight="1" x14ac:dyDescent="0.2">
      <c r="D320" s="19"/>
      <c r="E320" s="19"/>
      <c r="I320" s="62"/>
    </row>
    <row r="321" spans="4:9" ht="12.95" customHeight="1" x14ac:dyDescent="0.2">
      <c r="D321" s="19"/>
      <c r="E321" s="19"/>
      <c r="I321" s="62"/>
    </row>
    <row r="322" spans="4:9" ht="12.95" customHeight="1" x14ac:dyDescent="0.2">
      <c r="D322" s="19"/>
      <c r="E322" s="19"/>
      <c r="I322" s="62"/>
    </row>
    <row r="323" spans="4:9" ht="12.95" customHeight="1" x14ac:dyDescent="0.2">
      <c r="D323" s="19"/>
      <c r="E323" s="19"/>
      <c r="I323" s="62"/>
    </row>
    <row r="324" spans="4:9" ht="12.95" customHeight="1" x14ac:dyDescent="0.2">
      <c r="D324" s="19"/>
      <c r="E324" s="19"/>
      <c r="I324" s="62"/>
    </row>
    <row r="325" spans="4:9" ht="12.95" customHeight="1" x14ac:dyDescent="0.2">
      <c r="D325" s="19"/>
      <c r="E325" s="19"/>
      <c r="I325" s="62"/>
    </row>
    <row r="326" spans="4:9" ht="12.95" customHeight="1" x14ac:dyDescent="0.2">
      <c r="D326" s="19"/>
      <c r="E326" s="19"/>
      <c r="I326" s="62"/>
    </row>
    <row r="327" spans="4:9" ht="12.95" customHeight="1" x14ac:dyDescent="0.2">
      <c r="D327" s="19"/>
      <c r="E327" s="19"/>
      <c r="I327" s="62"/>
    </row>
    <row r="328" spans="4:9" ht="12.95" customHeight="1" x14ac:dyDescent="0.2">
      <c r="D328" s="19"/>
      <c r="E328" s="19"/>
      <c r="I328" s="62"/>
    </row>
    <row r="329" spans="4:9" ht="12.95" customHeight="1" x14ac:dyDescent="0.2">
      <c r="D329" s="19"/>
      <c r="E329" s="19"/>
      <c r="I329" s="62"/>
    </row>
    <row r="330" spans="4:9" ht="12.95" customHeight="1" x14ac:dyDescent="0.2">
      <c r="D330" s="19"/>
      <c r="E330" s="19"/>
      <c r="I330" s="62"/>
    </row>
    <row r="331" spans="4:9" ht="12.95" customHeight="1" x14ac:dyDescent="0.2">
      <c r="D331" s="19"/>
      <c r="E331" s="19"/>
      <c r="I331" s="62"/>
    </row>
    <row r="332" spans="4:9" ht="12.95" customHeight="1" x14ac:dyDescent="0.2">
      <c r="D332" s="19"/>
      <c r="E332" s="19"/>
      <c r="I332" s="62"/>
    </row>
    <row r="333" spans="4:9" ht="12.95" customHeight="1" x14ac:dyDescent="0.2">
      <c r="D333" s="19"/>
      <c r="E333" s="19"/>
      <c r="I333" s="62"/>
    </row>
    <row r="334" spans="4:9" ht="12.95" customHeight="1" x14ac:dyDescent="0.2">
      <c r="D334" s="19"/>
      <c r="E334" s="19"/>
      <c r="I334" s="62"/>
    </row>
    <row r="335" spans="4:9" ht="12.95" customHeight="1" x14ac:dyDescent="0.2">
      <c r="D335" s="19"/>
      <c r="E335" s="19"/>
      <c r="I335" s="62"/>
    </row>
    <row r="336" spans="4:9" ht="12.95" customHeight="1" x14ac:dyDescent="0.2">
      <c r="D336" s="19"/>
      <c r="E336" s="19"/>
      <c r="I336" s="62"/>
    </row>
    <row r="337" spans="4:9" ht="12.95" customHeight="1" x14ac:dyDescent="0.2">
      <c r="D337" s="19"/>
      <c r="E337" s="19"/>
      <c r="I337" s="62"/>
    </row>
    <row r="338" spans="4:9" ht="12.95" customHeight="1" x14ac:dyDescent="0.2">
      <c r="D338" s="19"/>
      <c r="E338" s="19"/>
      <c r="I338" s="62"/>
    </row>
    <row r="339" spans="4:9" ht="12.95" customHeight="1" x14ac:dyDescent="0.2">
      <c r="D339" s="19"/>
      <c r="E339" s="19"/>
      <c r="I339" s="62"/>
    </row>
    <row r="340" spans="4:9" ht="12.95" customHeight="1" x14ac:dyDescent="0.2">
      <c r="D340" s="19"/>
      <c r="E340" s="19"/>
      <c r="I340" s="62"/>
    </row>
    <row r="341" spans="4:9" ht="12.95" customHeight="1" x14ac:dyDescent="0.2">
      <c r="D341" s="19"/>
      <c r="E341" s="19"/>
      <c r="I341" s="62"/>
    </row>
    <row r="342" spans="4:9" ht="12.95" customHeight="1" x14ac:dyDescent="0.2">
      <c r="D342" s="19"/>
      <c r="E342" s="19"/>
      <c r="I342" s="62"/>
    </row>
    <row r="343" spans="4:9" ht="12.95" customHeight="1" x14ac:dyDescent="0.2">
      <c r="D343" s="19"/>
      <c r="E343" s="19"/>
      <c r="I343" s="62"/>
    </row>
    <row r="344" spans="4:9" ht="12.95" customHeight="1" x14ac:dyDescent="0.2">
      <c r="D344" s="19"/>
      <c r="E344" s="19"/>
      <c r="I344" s="62"/>
    </row>
    <row r="345" spans="4:9" ht="12.95" customHeight="1" x14ac:dyDescent="0.2">
      <c r="D345" s="19"/>
      <c r="E345" s="19"/>
      <c r="I345" s="62"/>
    </row>
    <row r="346" spans="4:9" ht="12.95" customHeight="1" x14ac:dyDescent="0.2">
      <c r="D346" s="19"/>
      <c r="E346" s="19"/>
      <c r="I346" s="62"/>
    </row>
    <row r="347" spans="4:9" ht="12.95" customHeight="1" x14ac:dyDescent="0.2">
      <c r="D347" s="19"/>
      <c r="E347" s="19"/>
      <c r="I347" s="62"/>
    </row>
    <row r="348" spans="4:9" ht="12.95" customHeight="1" x14ac:dyDescent="0.2">
      <c r="D348" s="19"/>
      <c r="E348" s="19"/>
      <c r="I348" s="62"/>
    </row>
    <row r="349" spans="4:9" ht="12.95" customHeight="1" x14ac:dyDescent="0.2">
      <c r="D349" s="19"/>
      <c r="E349" s="19"/>
      <c r="I349" s="62"/>
    </row>
    <row r="350" spans="4:9" ht="12.95" customHeight="1" x14ac:dyDescent="0.2">
      <c r="D350" s="19"/>
      <c r="E350" s="19"/>
      <c r="I350" s="62"/>
    </row>
    <row r="351" spans="4:9" ht="12.95" customHeight="1" x14ac:dyDescent="0.2">
      <c r="D351" s="19"/>
      <c r="E351" s="19"/>
      <c r="I351" s="62"/>
    </row>
    <row r="352" spans="4:9" ht="12.95" customHeight="1" x14ac:dyDescent="0.2">
      <c r="D352" s="19"/>
      <c r="E352" s="19"/>
      <c r="I352" s="62"/>
    </row>
    <row r="353" spans="4:9" ht="12.95" customHeight="1" x14ac:dyDescent="0.2">
      <c r="D353" s="19"/>
      <c r="E353" s="19"/>
      <c r="I353" s="62"/>
    </row>
    <row r="354" spans="4:9" ht="12.95" customHeight="1" x14ac:dyDescent="0.2">
      <c r="D354" s="19"/>
      <c r="E354" s="19"/>
      <c r="I354" s="62"/>
    </row>
    <row r="355" spans="4:9" ht="12.95" customHeight="1" x14ac:dyDescent="0.2">
      <c r="D355" s="19"/>
      <c r="E355" s="19"/>
      <c r="I355" s="62"/>
    </row>
    <row r="356" spans="4:9" ht="12.95" customHeight="1" x14ac:dyDescent="0.2">
      <c r="D356" s="19"/>
      <c r="E356" s="19"/>
      <c r="I356" s="62"/>
    </row>
    <row r="357" spans="4:9" ht="12.95" customHeight="1" x14ac:dyDescent="0.2">
      <c r="D357" s="19"/>
      <c r="E357" s="19"/>
      <c r="I357" s="62"/>
    </row>
    <row r="358" spans="4:9" ht="12.95" customHeight="1" x14ac:dyDescent="0.2">
      <c r="D358" s="19"/>
      <c r="E358" s="19"/>
      <c r="I358" s="62"/>
    </row>
    <row r="359" spans="4:9" ht="12.95" customHeight="1" x14ac:dyDescent="0.2">
      <c r="D359" s="19"/>
      <c r="E359" s="19"/>
      <c r="I359" s="62"/>
    </row>
    <row r="360" spans="4:9" ht="12.95" customHeight="1" x14ac:dyDescent="0.2">
      <c r="D360" s="19"/>
      <c r="E360" s="19"/>
      <c r="I360" s="62"/>
    </row>
    <row r="361" spans="4:9" ht="12.95" customHeight="1" x14ac:dyDescent="0.2">
      <c r="D361" s="19"/>
      <c r="E361" s="19"/>
      <c r="I361" s="62"/>
    </row>
    <row r="362" spans="4:9" ht="12.95" customHeight="1" x14ac:dyDescent="0.2">
      <c r="D362" s="19"/>
      <c r="E362" s="19"/>
      <c r="I362" s="62"/>
    </row>
    <row r="363" spans="4:9" ht="12.95" customHeight="1" x14ac:dyDescent="0.2">
      <c r="D363" s="19"/>
      <c r="E363" s="19"/>
      <c r="I363" s="62"/>
    </row>
    <row r="364" spans="4:9" ht="12.95" customHeight="1" x14ac:dyDescent="0.2">
      <c r="D364" s="19"/>
      <c r="E364" s="19"/>
      <c r="I364" s="62"/>
    </row>
    <row r="365" spans="4:9" ht="12.95" customHeight="1" x14ac:dyDescent="0.2">
      <c r="D365" s="19"/>
      <c r="E365" s="19"/>
      <c r="I365" s="62"/>
    </row>
    <row r="366" spans="4:9" ht="12.95" customHeight="1" x14ac:dyDescent="0.2">
      <c r="D366" s="19"/>
      <c r="E366" s="19"/>
      <c r="I366" s="62"/>
    </row>
    <row r="367" spans="4:9" ht="12.95" customHeight="1" x14ac:dyDescent="0.2">
      <c r="D367" s="19"/>
      <c r="E367" s="19"/>
      <c r="I367" s="62"/>
    </row>
    <row r="368" spans="4:9" ht="12.95" customHeight="1" x14ac:dyDescent="0.2">
      <c r="D368" s="19"/>
      <c r="E368" s="19"/>
      <c r="I368" s="62"/>
    </row>
    <row r="369" spans="4:9" ht="12.95" customHeight="1" x14ac:dyDescent="0.2">
      <c r="D369" s="19"/>
      <c r="E369" s="19"/>
      <c r="I369" s="62"/>
    </row>
    <row r="370" spans="4:9" ht="12.95" customHeight="1" x14ac:dyDescent="0.2">
      <c r="D370" s="19"/>
      <c r="E370" s="19"/>
      <c r="I370" s="62"/>
    </row>
    <row r="371" spans="4:9" ht="12.95" customHeight="1" x14ac:dyDescent="0.2">
      <c r="D371" s="19"/>
      <c r="E371" s="19"/>
      <c r="I371" s="62"/>
    </row>
    <row r="372" spans="4:9" ht="12.95" customHeight="1" x14ac:dyDescent="0.2">
      <c r="D372" s="19"/>
      <c r="E372" s="19"/>
      <c r="I372" s="62"/>
    </row>
    <row r="373" spans="4:9" ht="12.95" customHeight="1" x14ac:dyDescent="0.2">
      <c r="D373" s="19"/>
      <c r="E373" s="19"/>
      <c r="I373" s="62"/>
    </row>
    <row r="374" spans="4:9" ht="12.95" customHeight="1" x14ac:dyDescent="0.2">
      <c r="D374" s="19"/>
      <c r="E374" s="19"/>
      <c r="I374" s="62"/>
    </row>
    <row r="375" spans="4:9" ht="12.95" customHeight="1" x14ac:dyDescent="0.2">
      <c r="D375" s="19"/>
      <c r="E375" s="19"/>
      <c r="I375" s="62"/>
    </row>
    <row r="376" spans="4:9" ht="12.95" customHeight="1" x14ac:dyDescent="0.2">
      <c r="D376" s="19"/>
      <c r="E376" s="19"/>
      <c r="I376" s="62"/>
    </row>
    <row r="377" spans="4:9" ht="12.95" customHeight="1" x14ac:dyDescent="0.2">
      <c r="D377" s="19"/>
      <c r="E377" s="19"/>
      <c r="I377" s="62"/>
    </row>
    <row r="378" spans="4:9" ht="12.95" customHeight="1" x14ac:dyDescent="0.2">
      <c r="D378" s="19"/>
      <c r="E378" s="19"/>
      <c r="I378" s="62"/>
    </row>
    <row r="379" spans="4:9" ht="12.95" customHeight="1" x14ac:dyDescent="0.2">
      <c r="D379" s="19"/>
      <c r="E379" s="19"/>
      <c r="I379" s="62"/>
    </row>
    <row r="380" spans="4:9" ht="12.95" customHeight="1" x14ac:dyDescent="0.2">
      <c r="D380" s="19"/>
      <c r="E380" s="19"/>
      <c r="I380" s="62"/>
    </row>
    <row r="381" spans="4:9" ht="12.95" customHeight="1" x14ac:dyDescent="0.2">
      <c r="D381" s="19"/>
      <c r="E381" s="19"/>
      <c r="I381" s="62"/>
    </row>
    <row r="382" spans="4:9" ht="12.95" customHeight="1" x14ac:dyDescent="0.2">
      <c r="D382" s="19"/>
      <c r="E382" s="19"/>
      <c r="I382" s="62"/>
    </row>
    <row r="383" spans="4:9" ht="12.95" customHeight="1" x14ac:dyDescent="0.2">
      <c r="D383" s="19"/>
      <c r="E383" s="19"/>
      <c r="I383" s="62"/>
    </row>
    <row r="384" spans="4:9" ht="12.95" customHeight="1" x14ac:dyDescent="0.2">
      <c r="D384" s="19"/>
      <c r="E384" s="19"/>
      <c r="I384" s="62"/>
    </row>
    <row r="385" spans="4:9" ht="12.95" customHeight="1" x14ac:dyDescent="0.2">
      <c r="D385" s="19"/>
      <c r="E385" s="19"/>
      <c r="I385" s="62"/>
    </row>
    <row r="386" spans="4:9" ht="12.95" customHeight="1" x14ac:dyDescent="0.2">
      <c r="D386" s="19"/>
      <c r="E386" s="19"/>
      <c r="I386" s="62"/>
    </row>
    <row r="387" spans="4:9" ht="12.95" customHeight="1" x14ac:dyDescent="0.2">
      <c r="D387" s="19"/>
      <c r="E387" s="19"/>
      <c r="I387" s="62"/>
    </row>
    <row r="388" spans="4:9" ht="12.95" customHeight="1" x14ac:dyDescent="0.2">
      <c r="D388" s="19"/>
      <c r="E388" s="19"/>
      <c r="I388" s="62"/>
    </row>
    <row r="389" spans="4:9" ht="12.95" customHeight="1" x14ac:dyDescent="0.2">
      <c r="D389" s="19"/>
      <c r="E389" s="19"/>
      <c r="I389" s="62"/>
    </row>
    <row r="390" spans="4:9" ht="12.95" customHeight="1" x14ac:dyDescent="0.2">
      <c r="D390" s="19"/>
      <c r="E390" s="19"/>
      <c r="I390" s="62"/>
    </row>
    <row r="391" spans="4:9" ht="12.95" customHeight="1" x14ac:dyDescent="0.2">
      <c r="D391" s="19"/>
      <c r="E391" s="19"/>
      <c r="I391" s="62"/>
    </row>
    <row r="392" spans="4:9" ht="12.95" customHeight="1" x14ac:dyDescent="0.2">
      <c r="D392" s="19"/>
      <c r="E392" s="19"/>
      <c r="I392" s="62"/>
    </row>
    <row r="393" spans="4:9" ht="12.95" customHeight="1" x14ac:dyDescent="0.2">
      <c r="D393" s="19"/>
      <c r="E393" s="19"/>
      <c r="I393" s="62"/>
    </row>
    <row r="394" spans="4:9" ht="12.95" customHeight="1" x14ac:dyDescent="0.2">
      <c r="D394" s="19"/>
      <c r="E394" s="19"/>
      <c r="I394" s="62"/>
    </row>
    <row r="395" spans="4:9" ht="12.95" customHeight="1" x14ac:dyDescent="0.2">
      <c r="D395" s="19"/>
      <c r="E395" s="19"/>
      <c r="I395" s="62"/>
    </row>
    <row r="396" spans="4:9" ht="12.95" customHeight="1" x14ac:dyDescent="0.2">
      <c r="D396" s="19"/>
      <c r="E396" s="19"/>
      <c r="I396" s="62"/>
    </row>
    <row r="397" spans="4:9" ht="12.95" customHeight="1" x14ac:dyDescent="0.2">
      <c r="D397" s="19"/>
      <c r="E397" s="19"/>
      <c r="I397" s="62"/>
    </row>
    <row r="398" spans="4:9" ht="12.95" customHeight="1" x14ac:dyDescent="0.2">
      <c r="D398" s="19"/>
      <c r="E398" s="19"/>
      <c r="I398" s="62"/>
    </row>
    <row r="399" spans="4:9" ht="12.95" customHeight="1" x14ac:dyDescent="0.2">
      <c r="D399" s="19"/>
      <c r="E399" s="19"/>
      <c r="I399" s="62"/>
    </row>
    <row r="400" spans="4:9" ht="12.95" customHeight="1" x14ac:dyDescent="0.2">
      <c r="D400" s="19"/>
      <c r="E400" s="19"/>
      <c r="I400" s="62"/>
    </row>
    <row r="401" spans="4:9" ht="12.95" customHeight="1" x14ac:dyDescent="0.2">
      <c r="D401" s="19"/>
      <c r="E401" s="19"/>
      <c r="I401" s="62"/>
    </row>
    <row r="402" spans="4:9" ht="12.95" customHeight="1" x14ac:dyDescent="0.2">
      <c r="D402" s="19"/>
      <c r="E402" s="19"/>
      <c r="I402" s="62"/>
    </row>
    <row r="403" spans="4:9" ht="12.95" customHeight="1" x14ac:dyDescent="0.2">
      <c r="D403" s="19"/>
      <c r="E403" s="19"/>
      <c r="I403" s="62"/>
    </row>
    <row r="404" spans="4:9" ht="12.95" customHeight="1" x14ac:dyDescent="0.2">
      <c r="D404" s="19"/>
      <c r="E404" s="19"/>
      <c r="I404" s="62"/>
    </row>
    <row r="405" spans="4:9" ht="12.95" customHeight="1" x14ac:dyDescent="0.2">
      <c r="D405" s="19"/>
      <c r="E405" s="19"/>
      <c r="I405" s="62"/>
    </row>
    <row r="406" spans="4:9" ht="12.95" customHeight="1" x14ac:dyDescent="0.2">
      <c r="D406" s="19"/>
      <c r="E406" s="19"/>
      <c r="I406" s="62"/>
    </row>
    <row r="407" spans="4:9" ht="12.95" customHeight="1" x14ac:dyDescent="0.2">
      <c r="D407" s="19"/>
      <c r="E407" s="19"/>
      <c r="I407" s="62"/>
    </row>
    <row r="408" spans="4:9" ht="12.95" customHeight="1" x14ac:dyDescent="0.2">
      <c r="D408" s="19"/>
      <c r="E408" s="19"/>
      <c r="I408" s="62"/>
    </row>
    <row r="409" spans="4:9" ht="12.95" customHeight="1" x14ac:dyDescent="0.2">
      <c r="D409" s="19"/>
      <c r="E409" s="19"/>
      <c r="I409" s="62"/>
    </row>
    <row r="410" spans="4:9" ht="12.95" customHeight="1" x14ac:dyDescent="0.2">
      <c r="D410" s="19"/>
      <c r="E410" s="19"/>
      <c r="I410" s="62"/>
    </row>
    <row r="411" spans="4:9" ht="12.95" customHeight="1" x14ac:dyDescent="0.2">
      <c r="D411" s="19"/>
      <c r="E411" s="19"/>
      <c r="I411" s="62"/>
    </row>
    <row r="412" spans="4:9" ht="12.95" customHeight="1" x14ac:dyDescent="0.2">
      <c r="D412" s="19"/>
      <c r="E412" s="19"/>
      <c r="I412" s="62"/>
    </row>
    <row r="413" spans="4:9" ht="12.95" customHeight="1" x14ac:dyDescent="0.2">
      <c r="D413" s="19"/>
      <c r="E413" s="19"/>
      <c r="I413" s="62"/>
    </row>
    <row r="414" spans="4:9" ht="12.95" customHeight="1" x14ac:dyDescent="0.2">
      <c r="D414" s="19"/>
      <c r="E414" s="19"/>
      <c r="I414" s="62"/>
    </row>
    <row r="415" spans="4:9" ht="12.95" customHeight="1" x14ac:dyDescent="0.2">
      <c r="D415" s="19"/>
      <c r="E415" s="19"/>
      <c r="I415" s="62"/>
    </row>
    <row r="416" spans="4:9" ht="12.95" customHeight="1" x14ac:dyDescent="0.2">
      <c r="D416" s="19"/>
      <c r="E416" s="19"/>
      <c r="I416" s="62"/>
    </row>
    <row r="417" spans="4:9" ht="12.95" customHeight="1" x14ac:dyDescent="0.2">
      <c r="D417" s="19"/>
      <c r="E417" s="19"/>
      <c r="I417" s="62"/>
    </row>
    <row r="418" spans="4:9" ht="12.95" customHeight="1" x14ac:dyDescent="0.2">
      <c r="D418" s="19"/>
      <c r="E418" s="19"/>
      <c r="I418" s="62"/>
    </row>
    <row r="419" spans="4:9" ht="12.95" customHeight="1" x14ac:dyDescent="0.2">
      <c r="D419" s="19"/>
      <c r="E419" s="19"/>
      <c r="I419" s="62"/>
    </row>
    <row r="420" spans="4:9" ht="12.95" customHeight="1" x14ac:dyDescent="0.2">
      <c r="D420" s="19"/>
      <c r="E420" s="19"/>
      <c r="I420" s="62"/>
    </row>
    <row r="421" spans="4:9" ht="12.95" customHeight="1" x14ac:dyDescent="0.2">
      <c r="D421" s="19"/>
      <c r="E421" s="19"/>
      <c r="I421" s="62"/>
    </row>
    <row r="422" spans="4:9" ht="12.95" customHeight="1" x14ac:dyDescent="0.2">
      <c r="D422" s="19"/>
      <c r="E422" s="19"/>
      <c r="I422" s="62"/>
    </row>
    <row r="423" spans="4:9" ht="12.95" customHeight="1" x14ac:dyDescent="0.2">
      <c r="D423" s="19"/>
      <c r="E423" s="19"/>
      <c r="I423" s="62"/>
    </row>
    <row r="424" spans="4:9" ht="12.95" customHeight="1" x14ac:dyDescent="0.2">
      <c r="D424" s="19"/>
      <c r="E424" s="19"/>
      <c r="I424" s="62"/>
    </row>
    <row r="425" spans="4:9" ht="12.95" customHeight="1" x14ac:dyDescent="0.2">
      <c r="D425" s="19"/>
      <c r="E425" s="19"/>
      <c r="I425" s="62"/>
    </row>
    <row r="426" spans="4:9" ht="12.95" customHeight="1" x14ac:dyDescent="0.2">
      <c r="D426" s="19"/>
      <c r="E426" s="19"/>
      <c r="I426" s="62"/>
    </row>
    <row r="427" spans="4:9" ht="12.95" customHeight="1" x14ac:dyDescent="0.2">
      <c r="D427" s="19"/>
      <c r="E427" s="19"/>
      <c r="I427" s="62"/>
    </row>
    <row r="428" spans="4:9" ht="12.95" customHeight="1" x14ac:dyDescent="0.2">
      <c r="D428" s="19"/>
      <c r="E428" s="19"/>
      <c r="I428" s="62"/>
    </row>
    <row r="429" spans="4:9" ht="12.95" customHeight="1" x14ac:dyDescent="0.2">
      <c r="D429" s="19"/>
      <c r="E429" s="19"/>
      <c r="I429" s="62"/>
    </row>
    <row r="430" spans="4:9" ht="12.95" customHeight="1" x14ac:dyDescent="0.2">
      <c r="D430" s="19"/>
      <c r="E430" s="19"/>
      <c r="I430" s="62"/>
    </row>
    <row r="431" spans="4:9" ht="12.95" customHeight="1" x14ac:dyDescent="0.2">
      <c r="D431" s="19"/>
      <c r="E431" s="19"/>
      <c r="I431" s="62"/>
    </row>
    <row r="432" spans="4:9" ht="12.95" customHeight="1" x14ac:dyDescent="0.2">
      <c r="D432" s="19"/>
      <c r="E432" s="19"/>
      <c r="I432" s="62"/>
    </row>
    <row r="433" spans="4:9" ht="12.95" customHeight="1" x14ac:dyDescent="0.2">
      <c r="D433" s="19"/>
      <c r="E433" s="19"/>
      <c r="I433" s="62"/>
    </row>
    <row r="434" spans="4:9" ht="12.95" customHeight="1" x14ac:dyDescent="0.2">
      <c r="D434" s="19"/>
      <c r="E434" s="19"/>
      <c r="I434" s="62"/>
    </row>
    <row r="435" spans="4:9" ht="12.95" customHeight="1" x14ac:dyDescent="0.2">
      <c r="D435" s="19"/>
      <c r="E435" s="19"/>
      <c r="I435" s="62"/>
    </row>
    <row r="436" spans="4:9" ht="12.95" customHeight="1" x14ac:dyDescent="0.2">
      <c r="D436" s="19"/>
      <c r="E436" s="19"/>
      <c r="I436" s="62"/>
    </row>
    <row r="437" spans="4:9" ht="12.95" customHeight="1" x14ac:dyDescent="0.2">
      <c r="D437" s="19"/>
      <c r="E437" s="19"/>
      <c r="I437" s="62"/>
    </row>
    <row r="438" spans="4:9" ht="12.95" customHeight="1" x14ac:dyDescent="0.2">
      <c r="D438" s="19"/>
      <c r="E438" s="19"/>
      <c r="I438" s="62"/>
    </row>
    <row r="439" spans="4:9" ht="12.95" customHeight="1" x14ac:dyDescent="0.2">
      <c r="D439" s="19"/>
      <c r="E439" s="19"/>
      <c r="I439" s="62"/>
    </row>
    <row r="440" spans="4:9" ht="12.95" customHeight="1" x14ac:dyDescent="0.2">
      <c r="D440" s="19"/>
      <c r="E440" s="19"/>
      <c r="I440" s="62"/>
    </row>
    <row r="441" spans="4:9" ht="12.95" customHeight="1" x14ac:dyDescent="0.2">
      <c r="D441" s="19"/>
      <c r="E441" s="19"/>
      <c r="I441" s="62"/>
    </row>
    <row r="442" spans="4:9" ht="12.95" customHeight="1" x14ac:dyDescent="0.2">
      <c r="D442" s="19"/>
      <c r="E442" s="19"/>
      <c r="I442" s="62"/>
    </row>
    <row r="443" spans="4:9" ht="12.95" customHeight="1" x14ac:dyDescent="0.2">
      <c r="D443" s="19"/>
      <c r="E443" s="19"/>
      <c r="I443" s="62"/>
    </row>
    <row r="444" spans="4:9" ht="12.95" customHeight="1" x14ac:dyDescent="0.2">
      <c r="D444" s="19"/>
      <c r="E444" s="19"/>
      <c r="I444" s="62"/>
    </row>
    <row r="445" spans="4:9" ht="12.95" customHeight="1" x14ac:dyDescent="0.2">
      <c r="D445" s="19"/>
      <c r="E445" s="19"/>
      <c r="I445" s="62"/>
    </row>
    <row r="446" spans="4:9" ht="12.95" customHeight="1" x14ac:dyDescent="0.2">
      <c r="D446" s="19"/>
      <c r="E446" s="19"/>
      <c r="I446" s="62"/>
    </row>
    <row r="447" spans="4:9" ht="12.95" customHeight="1" x14ac:dyDescent="0.2">
      <c r="D447" s="19"/>
      <c r="E447" s="19"/>
      <c r="I447" s="62"/>
    </row>
    <row r="448" spans="4:9" ht="12.95" customHeight="1" x14ac:dyDescent="0.2">
      <c r="D448" s="19"/>
      <c r="E448" s="19"/>
      <c r="I448" s="62"/>
    </row>
    <row r="449" spans="4:9" ht="12.95" customHeight="1" x14ac:dyDescent="0.2">
      <c r="D449" s="19"/>
      <c r="E449" s="19"/>
      <c r="I449" s="62"/>
    </row>
    <row r="450" spans="4:9" ht="12.95" customHeight="1" x14ac:dyDescent="0.2">
      <c r="D450" s="19"/>
      <c r="E450" s="19"/>
      <c r="I450" s="62"/>
    </row>
    <row r="451" spans="4:9" ht="12.95" customHeight="1" x14ac:dyDescent="0.2">
      <c r="D451" s="19"/>
      <c r="E451" s="19"/>
      <c r="I451" s="62"/>
    </row>
    <row r="452" spans="4:9" ht="12.95" customHeight="1" x14ac:dyDescent="0.2">
      <c r="D452" s="19"/>
      <c r="E452" s="19"/>
      <c r="I452" s="62"/>
    </row>
    <row r="453" spans="4:9" ht="12.95" customHeight="1" x14ac:dyDescent="0.2">
      <c r="D453" s="19"/>
      <c r="E453" s="19"/>
      <c r="I453" s="62"/>
    </row>
    <row r="454" spans="4:9" ht="12.95" customHeight="1" x14ac:dyDescent="0.2">
      <c r="D454" s="19"/>
      <c r="E454" s="19"/>
      <c r="I454" s="62"/>
    </row>
    <row r="455" spans="4:9" ht="12.95" customHeight="1" x14ac:dyDescent="0.2">
      <c r="D455" s="19"/>
      <c r="E455" s="19"/>
      <c r="I455" s="62"/>
    </row>
    <row r="456" spans="4:9" ht="12.95" customHeight="1" x14ac:dyDescent="0.2">
      <c r="D456" s="19"/>
      <c r="E456" s="19"/>
      <c r="I456" s="62"/>
    </row>
    <row r="457" spans="4:9" ht="12.95" customHeight="1" x14ac:dyDescent="0.2">
      <c r="D457" s="19"/>
      <c r="E457" s="19"/>
      <c r="I457" s="62"/>
    </row>
    <row r="458" spans="4:9" ht="12.95" customHeight="1" x14ac:dyDescent="0.2">
      <c r="D458" s="19"/>
      <c r="E458" s="19"/>
      <c r="I458" s="62"/>
    </row>
    <row r="459" spans="4:9" ht="12.95" customHeight="1" x14ac:dyDescent="0.2">
      <c r="D459" s="19"/>
      <c r="E459" s="19"/>
      <c r="I459" s="62"/>
    </row>
    <row r="460" spans="4:9" ht="12.95" customHeight="1" x14ac:dyDescent="0.2">
      <c r="D460" s="19"/>
      <c r="E460" s="19"/>
      <c r="I460" s="62"/>
    </row>
    <row r="461" spans="4:9" ht="12.95" customHeight="1" x14ac:dyDescent="0.2">
      <c r="D461" s="19"/>
      <c r="E461" s="19"/>
      <c r="I461" s="62"/>
    </row>
    <row r="462" spans="4:9" ht="12.95" customHeight="1" x14ac:dyDescent="0.2">
      <c r="D462" s="19"/>
      <c r="E462" s="19"/>
      <c r="I462" s="62"/>
    </row>
    <row r="463" spans="4:9" ht="12.95" customHeight="1" x14ac:dyDescent="0.2">
      <c r="D463" s="19"/>
      <c r="E463" s="19"/>
      <c r="I463" s="62"/>
    </row>
    <row r="464" spans="4:9" ht="12.95" customHeight="1" x14ac:dyDescent="0.2">
      <c r="D464" s="19"/>
      <c r="E464" s="19"/>
      <c r="I464" s="62"/>
    </row>
    <row r="465" spans="4:9" ht="12.95" customHeight="1" x14ac:dyDescent="0.2">
      <c r="D465" s="19"/>
      <c r="E465" s="19"/>
      <c r="I465" s="62"/>
    </row>
    <row r="466" spans="4:9" ht="12.95" customHeight="1" x14ac:dyDescent="0.2">
      <c r="D466" s="19"/>
      <c r="E466" s="19"/>
      <c r="I466" s="62"/>
    </row>
    <row r="467" spans="4:9" ht="12.95" customHeight="1" x14ac:dyDescent="0.2">
      <c r="D467" s="19"/>
      <c r="E467" s="19"/>
      <c r="I467" s="62"/>
    </row>
    <row r="468" spans="4:9" ht="12.95" customHeight="1" x14ac:dyDescent="0.2">
      <c r="D468" s="19"/>
      <c r="E468" s="19"/>
      <c r="I468" s="62"/>
    </row>
    <row r="469" spans="4:9" ht="12.95" customHeight="1" x14ac:dyDescent="0.2">
      <c r="D469" s="19"/>
      <c r="E469" s="19"/>
      <c r="I469" s="62"/>
    </row>
    <row r="470" spans="4:9" ht="12.95" customHeight="1" x14ac:dyDescent="0.2">
      <c r="D470" s="19"/>
      <c r="E470" s="19"/>
      <c r="I470" s="62"/>
    </row>
    <row r="471" spans="4:9" ht="12.95" customHeight="1" x14ac:dyDescent="0.2">
      <c r="D471" s="19"/>
      <c r="E471" s="19"/>
      <c r="I471" s="62"/>
    </row>
    <row r="472" spans="4:9" ht="12.95" customHeight="1" x14ac:dyDescent="0.2">
      <c r="D472" s="19"/>
      <c r="E472" s="19"/>
      <c r="I472" s="62"/>
    </row>
    <row r="473" spans="4:9" ht="12.95" customHeight="1" x14ac:dyDescent="0.2">
      <c r="D473" s="19"/>
      <c r="E473" s="19"/>
      <c r="I473" s="62"/>
    </row>
    <row r="474" spans="4:9" ht="12.95" customHeight="1" x14ac:dyDescent="0.2">
      <c r="D474" s="19"/>
      <c r="E474" s="19"/>
      <c r="I474" s="62"/>
    </row>
    <row r="475" spans="4:9" ht="12.95" customHeight="1" x14ac:dyDescent="0.2">
      <c r="D475" s="19"/>
      <c r="E475" s="19"/>
      <c r="I475" s="62"/>
    </row>
    <row r="476" spans="4:9" ht="12.95" customHeight="1" x14ac:dyDescent="0.2">
      <c r="D476" s="19"/>
      <c r="E476" s="19"/>
      <c r="I476" s="62"/>
    </row>
    <row r="477" spans="4:9" ht="12.95" customHeight="1" x14ac:dyDescent="0.2">
      <c r="D477" s="19"/>
      <c r="E477" s="19"/>
      <c r="I477" s="62"/>
    </row>
    <row r="478" spans="4:9" ht="12.95" customHeight="1" x14ac:dyDescent="0.2">
      <c r="D478" s="19"/>
      <c r="E478" s="19"/>
      <c r="I478" s="62"/>
    </row>
    <row r="479" spans="4:9" ht="12.95" customHeight="1" x14ac:dyDescent="0.2">
      <c r="D479" s="19"/>
      <c r="E479" s="19"/>
      <c r="I479" s="62"/>
    </row>
    <row r="480" spans="4:9" ht="12.95" customHeight="1" x14ac:dyDescent="0.2">
      <c r="D480" s="19"/>
      <c r="E480" s="19"/>
      <c r="I480" s="62"/>
    </row>
    <row r="481" spans="4:9" ht="12.95" customHeight="1" x14ac:dyDescent="0.2">
      <c r="D481" s="19"/>
      <c r="E481" s="19"/>
      <c r="I481" s="62"/>
    </row>
    <row r="482" spans="4:9" ht="12.95" customHeight="1" x14ac:dyDescent="0.2">
      <c r="D482" s="19"/>
      <c r="E482" s="19"/>
      <c r="I482" s="62"/>
    </row>
    <row r="483" spans="4:9" ht="12.95" customHeight="1" x14ac:dyDescent="0.2">
      <c r="D483" s="19"/>
      <c r="E483" s="19"/>
      <c r="I483" s="62"/>
    </row>
    <row r="484" spans="4:9" ht="12.95" customHeight="1" x14ac:dyDescent="0.2">
      <c r="D484" s="19"/>
      <c r="E484" s="19"/>
      <c r="I484" s="62"/>
    </row>
    <row r="485" spans="4:9" ht="12.95" customHeight="1" x14ac:dyDescent="0.2">
      <c r="D485" s="19"/>
      <c r="E485" s="19"/>
      <c r="I485" s="62"/>
    </row>
    <row r="486" spans="4:9" ht="12.95" customHeight="1" x14ac:dyDescent="0.2">
      <c r="D486" s="19"/>
      <c r="E486" s="19"/>
      <c r="I486" s="62"/>
    </row>
    <row r="487" spans="4:9" ht="12.95" customHeight="1" x14ac:dyDescent="0.2">
      <c r="D487" s="19"/>
      <c r="E487" s="19"/>
      <c r="I487" s="62"/>
    </row>
    <row r="488" spans="4:9" ht="12.95" customHeight="1" x14ac:dyDescent="0.2">
      <c r="D488" s="19"/>
      <c r="E488" s="19"/>
      <c r="I488" s="62"/>
    </row>
    <row r="489" spans="4:9" ht="12.95" customHeight="1" x14ac:dyDescent="0.2">
      <c r="D489" s="19"/>
      <c r="E489" s="19"/>
      <c r="I489" s="62"/>
    </row>
    <row r="490" spans="4:9" ht="12.95" customHeight="1" x14ac:dyDescent="0.2">
      <c r="D490" s="19"/>
      <c r="E490" s="19"/>
      <c r="I490" s="62"/>
    </row>
    <row r="491" spans="4:9" ht="12.95" customHeight="1" x14ac:dyDescent="0.2">
      <c r="D491" s="19"/>
      <c r="E491" s="19"/>
      <c r="I491" s="62"/>
    </row>
    <row r="492" spans="4:9" ht="12.95" customHeight="1" x14ac:dyDescent="0.2">
      <c r="D492" s="19"/>
      <c r="E492" s="19"/>
      <c r="I492" s="62"/>
    </row>
    <row r="493" spans="4:9" ht="12.95" customHeight="1" x14ac:dyDescent="0.2">
      <c r="D493" s="19"/>
      <c r="E493" s="19"/>
      <c r="I493" s="62"/>
    </row>
    <row r="494" spans="4:9" ht="12.95" customHeight="1" x14ac:dyDescent="0.2">
      <c r="D494" s="19"/>
      <c r="E494" s="19"/>
      <c r="I494" s="62"/>
    </row>
    <row r="495" spans="4:9" ht="12.95" customHeight="1" x14ac:dyDescent="0.2">
      <c r="D495" s="19"/>
      <c r="E495" s="19"/>
      <c r="I495" s="62"/>
    </row>
    <row r="496" spans="4:9" ht="12.95" customHeight="1" x14ac:dyDescent="0.2">
      <c r="D496" s="19"/>
      <c r="E496" s="19"/>
      <c r="I496" s="62"/>
    </row>
    <row r="497" spans="4:9" ht="12.95" customHeight="1" x14ac:dyDescent="0.2">
      <c r="D497" s="19"/>
      <c r="E497" s="19"/>
      <c r="I497" s="62"/>
    </row>
    <row r="498" spans="4:9" ht="12.95" customHeight="1" x14ac:dyDescent="0.2">
      <c r="D498" s="19"/>
      <c r="E498" s="19"/>
      <c r="I498" s="62"/>
    </row>
    <row r="499" spans="4:9" ht="12.95" customHeight="1" x14ac:dyDescent="0.2">
      <c r="D499" s="19"/>
      <c r="E499" s="19"/>
      <c r="I499" s="62"/>
    </row>
    <row r="500" spans="4:9" ht="12.95" customHeight="1" x14ac:dyDescent="0.2">
      <c r="D500" s="19"/>
      <c r="E500" s="19"/>
      <c r="I500" s="62"/>
    </row>
    <row r="501" spans="4:9" ht="12.95" customHeight="1" x14ac:dyDescent="0.2">
      <c r="D501" s="19"/>
      <c r="E501" s="19"/>
      <c r="I501" s="62"/>
    </row>
    <row r="502" spans="4:9" ht="12.95" customHeight="1" x14ac:dyDescent="0.2">
      <c r="D502" s="19"/>
      <c r="E502" s="19"/>
      <c r="I502" s="62"/>
    </row>
    <row r="503" spans="4:9" ht="12.95" customHeight="1" x14ac:dyDescent="0.2">
      <c r="D503" s="19"/>
      <c r="E503" s="19"/>
      <c r="I503" s="62"/>
    </row>
    <row r="504" spans="4:9" ht="12.95" customHeight="1" x14ac:dyDescent="0.2">
      <c r="D504" s="19"/>
      <c r="E504" s="19"/>
      <c r="I504" s="62"/>
    </row>
    <row r="505" spans="4:9" ht="12.95" customHeight="1" x14ac:dyDescent="0.2">
      <c r="D505" s="19"/>
      <c r="E505" s="19"/>
      <c r="I505" s="62"/>
    </row>
    <row r="506" spans="4:9" ht="12.95" customHeight="1" x14ac:dyDescent="0.2">
      <c r="D506" s="19"/>
      <c r="E506" s="19"/>
      <c r="I506" s="62"/>
    </row>
    <row r="507" spans="4:9" ht="12.95" customHeight="1" x14ac:dyDescent="0.2">
      <c r="D507" s="19"/>
      <c r="E507" s="19"/>
      <c r="I507" s="62"/>
    </row>
    <row r="508" spans="4:9" ht="12.95" customHeight="1" x14ac:dyDescent="0.2">
      <c r="D508" s="19"/>
      <c r="E508" s="19"/>
      <c r="I508" s="62"/>
    </row>
    <row r="509" spans="4:9" ht="12.95" customHeight="1" x14ac:dyDescent="0.2">
      <c r="D509" s="19"/>
      <c r="E509" s="19"/>
      <c r="I509" s="62"/>
    </row>
    <row r="510" spans="4:9" ht="12.95" customHeight="1" x14ac:dyDescent="0.2">
      <c r="D510" s="19"/>
      <c r="E510" s="19"/>
      <c r="I510" s="62"/>
    </row>
    <row r="511" spans="4:9" ht="12.95" customHeight="1" x14ac:dyDescent="0.2">
      <c r="D511" s="19"/>
      <c r="E511" s="19"/>
      <c r="I511" s="62"/>
    </row>
    <row r="512" spans="4:9" ht="12.95" customHeight="1" x14ac:dyDescent="0.2">
      <c r="D512" s="19"/>
      <c r="E512" s="19"/>
      <c r="I512" s="62"/>
    </row>
    <row r="513" spans="4:9" ht="12.95" customHeight="1" x14ac:dyDescent="0.2">
      <c r="D513" s="19"/>
      <c r="E513" s="19"/>
      <c r="I513" s="62"/>
    </row>
    <row r="514" spans="4:9" ht="12.95" customHeight="1" x14ac:dyDescent="0.2">
      <c r="D514" s="19"/>
      <c r="E514" s="19"/>
      <c r="I514" s="62"/>
    </row>
    <row r="515" spans="4:9" ht="12.95" customHeight="1" x14ac:dyDescent="0.2">
      <c r="D515" s="19"/>
      <c r="E515" s="19"/>
      <c r="I515" s="62"/>
    </row>
    <row r="516" spans="4:9" ht="12.95" customHeight="1" x14ac:dyDescent="0.2">
      <c r="D516" s="19"/>
      <c r="E516" s="19"/>
      <c r="I516" s="62"/>
    </row>
    <row r="517" spans="4:9" ht="12.95" customHeight="1" x14ac:dyDescent="0.2">
      <c r="D517" s="19"/>
      <c r="E517" s="19"/>
      <c r="I517" s="62"/>
    </row>
    <row r="518" spans="4:9" ht="12.95" customHeight="1" x14ac:dyDescent="0.2">
      <c r="D518" s="19"/>
      <c r="E518" s="19"/>
      <c r="I518" s="62"/>
    </row>
    <row r="519" spans="4:9" ht="12.95" customHeight="1" x14ac:dyDescent="0.2">
      <c r="D519" s="19"/>
      <c r="E519" s="19"/>
      <c r="I519" s="62"/>
    </row>
    <row r="520" spans="4:9" ht="12.95" customHeight="1" x14ac:dyDescent="0.2">
      <c r="D520" s="19"/>
      <c r="E520" s="19"/>
      <c r="I520" s="62"/>
    </row>
    <row r="521" spans="4:9" ht="12.95" customHeight="1" x14ac:dyDescent="0.2">
      <c r="D521" s="19"/>
      <c r="E521" s="19"/>
      <c r="I521" s="62"/>
    </row>
    <row r="522" spans="4:9" ht="12.95" customHeight="1" x14ac:dyDescent="0.2">
      <c r="D522" s="19"/>
      <c r="E522" s="19"/>
      <c r="I522" s="62"/>
    </row>
    <row r="523" spans="4:9" ht="12.95" customHeight="1" x14ac:dyDescent="0.2">
      <c r="D523" s="19"/>
      <c r="E523" s="19"/>
      <c r="I523" s="62"/>
    </row>
    <row r="524" spans="4:9" ht="12.95" customHeight="1" x14ac:dyDescent="0.2">
      <c r="D524" s="19"/>
      <c r="E524" s="19"/>
      <c r="I524" s="62"/>
    </row>
    <row r="525" spans="4:9" ht="12.95" customHeight="1" x14ac:dyDescent="0.2">
      <c r="D525" s="19"/>
      <c r="E525" s="19"/>
      <c r="I525" s="62"/>
    </row>
    <row r="526" spans="4:9" ht="12.95" customHeight="1" x14ac:dyDescent="0.2">
      <c r="D526" s="19"/>
      <c r="E526" s="19"/>
      <c r="I526" s="62"/>
    </row>
    <row r="527" spans="4:9" ht="12.95" customHeight="1" x14ac:dyDescent="0.2">
      <c r="D527" s="19"/>
      <c r="E527" s="19"/>
      <c r="I527" s="62"/>
    </row>
    <row r="528" spans="4:9" ht="12.95" customHeight="1" x14ac:dyDescent="0.2">
      <c r="D528" s="19"/>
      <c r="E528" s="19"/>
      <c r="I528" s="62"/>
    </row>
    <row r="529" spans="4:9" ht="12.95" customHeight="1" x14ac:dyDescent="0.2">
      <c r="D529" s="19"/>
      <c r="E529" s="19"/>
      <c r="I529" s="62"/>
    </row>
    <row r="530" spans="4:9" ht="12.95" customHeight="1" x14ac:dyDescent="0.2">
      <c r="D530" s="19"/>
      <c r="E530" s="19"/>
      <c r="I530" s="62"/>
    </row>
    <row r="531" spans="4:9" ht="12.95" customHeight="1" x14ac:dyDescent="0.2">
      <c r="D531" s="19"/>
      <c r="E531" s="19"/>
      <c r="I531" s="62"/>
    </row>
    <row r="532" spans="4:9" ht="12.95" customHeight="1" x14ac:dyDescent="0.2">
      <c r="D532" s="19"/>
      <c r="E532" s="19"/>
      <c r="I532" s="62"/>
    </row>
    <row r="533" spans="4:9" ht="12.95" customHeight="1" x14ac:dyDescent="0.2">
      <c r="D533" s="19"/>
      <c r="E533" s="19"/>
      <c r="I533" s="62"/>
    </row>
    <row r="534" spans="4:9" ht="12.95" customHeight="1" x14ac:dyDescent="0.2">
      <c r="D534" s="19"/>
      <c r="E534" s="19"/>
      <c r="I534" s="62"/>
    </row>
    <row r="535" spans="4:9" ht="12.95" customHeight="1" x14ac:dyDescent="0.2">
      <c r="D535" s="19"/>
      <c r="E535" s="19"/>
      <c r="I535" s="62"/>
    </row>
    <row r="536" spans="4:9" ht="12.95" customHeight="1" x14ac:dyDescent="0.2">
      <c r="D536" s="19"/>
      <c r="E536" s="19"/>
      <c r="I536" s="62"/>
    </row>
    <row r="537" spans="4:9" ht="12.95" customHeight="1" x14ac:dyDescent="0.2">
      <c r="D537" s="19"/>
      <c r="E537" s="19"/>
      <c r="I537" s="62"/>
    </row>
    <row r="538" spans="4:9" ht="12.95" customHeight="1" x14ac:dyDescent="0.2">
      <c r="D538" s="19"/>
      <c r="E538" s="19"/>
      <c r="I538" s="62"/>
    </row>
    <row r="539" spans="4:9" ht="12.95" customHeight="1" x14ac:dyDescent="0.2">
      <c r="D539" s="19"/>
      <c r="E539" s="19"/>
      <c r="I539" s="62"/>
    </row>
    <row r="540" spans="4:9" ht="12.95" customHeight="1" x14ac:dyDescent="0.2">
      <c r="D540" s="19"/>
      <c r="E540" s="19"/>
      <c r="I540" s="62"/>
    </row>
    <row r="541" spans="4:9" ht="12.95" customHeight="1" x14ac:dyDescent="0.2">
      <c r="D541" s="19"/>
      <c r="E541" s="19"/>
      <c r="I541" s="62"/>
    </row>
    <row r="542" spans="4:9" ht="12.95" customHeight="1" x14ac:dyDescent="0.2">
      <c r="D542" s="19"/>
      <c r="E542" s="19"/>
      <c r="I542" s="62"/>
    </row>
    <row r="543" spans="4:9" ht="12.95" customHeight="1" x14ac:dyDescent="0.2">
      <c r="D543" s="19"/>
      <c r="E543" s="19"/>
      <c r="I543" s="62"/>
    </row>
    <row r="544" spans="4:9" ht="12.95" customHeight="1" x14ac:dyDescent="0.2">
      <c r="D544" s="19"/>
      <c r="E544" s="19"/>
      <c r="I544" s="62"/>
    </row>
    <row r="545" spans="4:9" ht="12.95" customHeight="1" x14ac:dyDescent="0.2">
      <c r="D545" s="19"/>
      <c r="E545" s="19"/>
      <c r="I545" s="62"/>
    </row>
    <row r="546" spans="4:9" ht="12.95" customHeight="1" x14ac:dyDescent="0.2">
      <c r="D546" s="19"/>
      <c r="E546" s="19"/>
      <c r="I546" s="62"/>
    </row>
    <row r="547" spans="4:9" ht="12.95" customHeight="1" x14ac:dyDescent="0.2">
      <c r="D547" s="19"/>
      <c r="E547" s="19"/>
      <c r="I547" s="62"/>
    </row>
    <row r="548" spans="4:9" ht="12.95" customHeight="1" x14ac:dyDescent="0.2">
      <c r="D548" s="19"/>
      <c r="E548" s="19"/>
      <c r="I548" s="62"/>
    </row>
    <row r="549" spans="4:9" ht="12.95" customHeight="1" x14ac:dyDescent="0.2">
      <c r="D549" s="19"/>
      <c r="E549" s="19"/>
      <c r="I549" s="62"/>
    </row>
    <row r="550" spans="4:9" ht="12.95" customHeight="1" x14ac:dyDescent="0.2">
      <c r="D550" s="19"/>
      <c r="E550" s="19"/>
      <c r="I550" s="62"/>
    </row>
    <row r="551" spans="4:9" ht="12.95" customHeight="1" x14ac:dyDescent="0.2">
      <c r="D551" s="19"/>
      <c r="E551" s="19"/>
      <c r="I551" s="62"/>
    </row>
    <row r="552" spans="4:9" ht="12.95" customHeight="1" x14ac:dyDescent="0.2">
      <c r="D552" s="19"/>
      <c r="E552" s="19"/>
      <c r="I552" s="62"/>
    </row>
    <row r="553" spans="4:9" ht="12.95" customHeight="1" x14ac:dyDescent="0.2">
      <c r="D553" s="19"/>
      <c r="E553" s="19"/>
      <c r="I553" s="62"/>
    </row>
    <row r="554" spans="4:9" ht="12.95" customHeight="1" x14ac:dyDescent="0.2">
      <c r="D554" s="19"/>
      <c r="E554" s="19"/>
      <c r="I554" s="62"/>
    </row>
    <row r="555" spans="4:9" ht="12.95" customHeight="1" x14ac:dyDescent="0.2">
      <c r="D555" s="19"/>
      <c r="E555" s="19"/>
      <c r="I555" s="62"/>
    </row>
    <row r="556" spans="4:9" ht="12.95" customHeight="1" x14ac:dyDescent="0.2">
      <c r="D556" s="19"/>
      <c r="E556" s="19"/>
      <c r="I556" s="62"/>
    </row>
    <row r="557" spans="4:9" ht="12.95" customHeight="1" x14ac:dyDescent="0.2">
      <c r="D557" s="19"/>
      <c r="E557" s="19"/>
      <c r="I557" s="62"/>
    </row>
    <row r="558" spans="4:9" ht="12.95" customHeight="1" x14ac:dyDescent="0.2">
      <c r="D558" s="19"/>
      <c r="E558" s="19"/>
      <c r="I558" s="62"/>
    </row>
    <row r="559" spans="4:9" ht="12.95" customHeight="1" x14ac:dyDescent="0.2">
      <c r="D559" s="19"/>
      <c r="E559" s="19"/>
      <c r="I559" s="62"/>
    </row>
    <row r="560" spans="4:9" ht="12.95" customHeight="1" x14ac:dyDescent="0.2">
      <c r="D560" s="19"/>
      <c r="E560" s="19"/>
      <c r="I560" s="62"/>
    </row>
    <row r="561" spans="4:9" ht="12.95" customHeight="1" x14ac:dyDescent="0.2">
      <c r="D561" s="19"/>
      <c r="E561" s="19"/>
      <c r="I561" s="62"/>
    </row>
    <row r="562" spans="4:9" ht="12.95" customHeight="1" x14ac:dyDescent="0.2">
      <c r="D562" s="19"/>
      <c r="E562" s="19"/>
      <c r="I562" s="62"/>
    </row>
    <row r="563" spans="4:9" ht="12.95" customHeight="1" x14ac:dyDescent="0.2">
      <c r="D563" s="19"/>
      <c r="E563" s="19"/>
      <c r="I563" s="62"/>
    </row>
    <row r="564" spans="4:9" ht="12.95" customHeight="1" x14ac:dyDescent="0.2">
      <c r="D564" s="19"/>
      <c r="E564" s="19"/>
      <c r="I564" s="62"/>
    </row>
    <row r="565" spans="4:9" ht="12.95" customHeight="1" x14ac:dyDescent="0.2">
      <c r="D565" s="19"/>
      <c r="E565" s="19"/>
      <c r="I565" s="62"/>
    </row>
    <row r="566" spans="4:9" ht="12.95" customHeight="1" x14ac:dyDescent="0.2">
      <c r="D566" s="19"/>
      <c r="E566" s="19"/>
      <c r="I566" s="62"/>
    </row>
    <row r="567" spans="4:9" ht="12.95" customHeight="1" x14ac:dyDescent="0.2">
      <c r="D567" s="19"/>
      <c r="E567" s="19"/>
      <c r="I567" s="62"/>
    </row>
    <row r="568" spans="4:9" ht="12.95" customHeight="1" x14ac:dyDescent="0.2">
      <c r="D568" s="19"/>
      <c r="E568" s="19"/>
      <c r="I568" s="62"/>
    </row>
    <row r="569" spans="4:9" ht="12.95" customHeight="1" x14ac:dyDescent="0.2">
      <c r="D569" s="19"/>
      <c r="E569" s="19"/>
      <c r="I569" s="62"/>
    </row>
    <row r="570" spans="4:9" ht="12.95" customHeight="1" x14ac:dyDescent="0.2">
      <c r="D570" s="19"/>
      <c r="E570" s="19"/>
      <c r="I570" s="62"/>
    </row>
    <row r="571" spans="4:9" ht="12.95" customHeight="1" x14ac:dyDescent="0.2">
      <c r="D571" s="19"/>
      <c r="E571" s="19"/>
      <c r="I571" s="62"/>
    </row>
    <row r="572" spans="4:9" ht="12.95" customHeight="1" x14ac:dyDescent="0.2">
      <c r="D572" s="19"/>
      <c r="E572" s="19"/>
      <c r="I572" s="62"/>
    </row>
    <row r="573" spans="4:9" ht="12.95" customHeight="1" x14ac:dyDescent="0.2">
      <c r="D573" s="19"/>
      <c r="E573" s="19"/>
      <c r="I573" s="62"/>
    </row>
    <row r="574" spans="4:9" ht="12.95" customHeight="1" x14ac:dyDescent="0.2">
      <c r="D574" s="19"/>
      <c r="E574" s="19"/>
      <c r="I574" s="62"/>
    </row>
    <row r="575" spans="4:9" ht="12.95" customHeight="1" x14ac:dyDescent="0.2">
      <c r="D575" s="19"/>
      <c r="E575" s="19"/>
      <c r="I575" s="62"/>
    </row>
    <row r="576" spans="4:9" ht="12.95" customHeight="1" x14ac:dyDescent="0.2">
      <c r="D576" s="19"/>
      <c r="E576" s="19"/>
      <c r="I576" s="62"/>
    </row>
    <row r="577" spans="4:9" ht="12.95" customHeight="1" x14ac:dyDescent="0.2">
      <c r="D577" s="19"/>
      <c r="E577" s="19"/>
      <c r="I577" s="62"/>
    </row>
    <row r="578" spans="4:9" ht="12.95" customHeight="1" x14ac:dyDescent="0.2">
      <c r="D578" s="19"/>
      <c r="E578" s="19"/>
      <c r="I578" s="62"/>
    </row>
    <row r="579" spans="4:9" ht="12.95" customHeight="1" x14ac:dyDescent="0.2">
      <c r="D579" s="19"/>
      <c r="E579" s="19"/>
      <c r="I579" s="62"/>
    </row>
    <row r="580" spans="4:9" ht="12.95" customHeight="1" x14ac:dyDescent="0.2">
      <c r="D580" s="19"/>
      <c r="E580" s="19"/>
      <c r="I580" s="62"/>
    </row>
    <row r="581" spans="4:9" ht="12.95" customHeight="1" x14ac:dyDescent="0.2">
      <c r="D581" s="19"/>
      <c r="E581" s="19"/>
      <c r="I581" s="62"/>
    </row>
    <row r="582" spans="4:9" ht="12.95" customHeight="1" x14ac:dyDescent="0.2">
      <c r="D582" s="19"/>
      <c r="E582" s="19"/>
      <c r="I582" s="62"/>
    </row>
    <row r="583" spans="4:9" ht="12.95" customHeight="1" x14ac:dyDescent="0.2">
      <c r="D583" s="19"/>
      <c r="E583" s="19"/>
      <c r="I583" s="62"/>
    </row>
    <row r="584" spans="4:9" ht="12.95" customHeight="1" x14ac:dyDescent="0.2">
      <c r="D584" s="19"/>
      <c r="E584" s="19"/>
      <c r="I584" s="62"/>
    </row>
    <row r="585" spans="4:9" ht="12.95" customHeight="1" x14ac:dyDescent="0.2">
      <c r="D585" s="19"/>
      <c r="E585" s="19"/>
      <c r="I585" s="62"/>
    </row>
    <row r="586" spans="4:9" ht="12.95" customHeight="1" x14ac:dyDescent="0.2">
      <c r="D586" s="19"/>
      <c r="E586" s="19"/>
      <c r="I586" s="62"/>
    </row>
    <row r="587" spans="4:9" ht="12.95" customHeight="1" x14ac:dyDescent="0.2">
      <c r="D587" s="19"/>
      <c r="E587" s="19"/>
      <c r="I587" s="62"/>
    </row>
    <row r="588" spans="4:9" ht="12.95" customHeight="1" x14ac:dyDescent="0.2">
      <c r="D588" s="19"/>
      <c r="E588" s="19"/>
      <c r="I588" s="62"/>
    </row>
    <row r="589" spans="4:9" ht="12.95" customHeight="1" x14ac:dyDescent="0.2">
      <c r="D589" s="19"/>
      <c r="E589" s="19"/>
      <c r="I589" s="62"/>
    </row>
    <row r="590" spans="4:9" ht="12.95" customHeight="1" x14ac:dyDescent="0.2">
      <c r="D590" s="19"/>
      <c r="E590" s="19"/>
      <c r="I590" s="62"/>
    </row>
    <row r="591" spans="4:9" ht="12.95" customHeight="1" x14ac:dyDescent="0.2">
      <c r="D591" s="19"/>
      <c r="E591" s="19"/>
      <c r="I591" s="62"/>
    </row>
    <row r="592" spans="4:9" ht="12.95" customHeight="1" x14ac:dyDescent="0.2">
      <c r="D592" s="19"/>
      <c r="E592" s="19"/>
      <c r="I592" s="62"/>
    </row>
    <row r="593" spans="4:9" ht="12.95" customHeight="1" x14ac:dyDescent="0.2">
      <c r="D593" s="19"/>
      <c r="E593" s="19"/>
      <c r="I593" s="62"/>
    </row>
    <row r="594" spans="4:9" ht="12.95" customHeight="1" x14ac:dyDescent="0.2">
      <c r="D594" s="19"/>
      <c r="E594" s="19"/>
      <c r="I594" s="62"/>
    </row>
    <row r="595" spans="4:9" ht="12.95" customHeight="1" x14ac:dyDescent="0.2">
      <c r="D595" s="19"/>
      <c r="E595" s="19"/>
      <c r="I595" s="62"/>
    </row>
    <row r="596" spans="4:9" ht="12.95" customHeight="1" x14ac:dyDescent="0.2">
      <c r="D596" s="19"/>
      <c r="E596" s="19"/>
      <c r="I596" s="62"/>
    </row>
    <row r="597" spans="4:9" ht="12.95" customHeight="1" x14ac:dyDescent="0.2">
      <c r="D597" s="19"/>
      <c r="E597" s="19"/>
      <c r="I597" s="62"/>
    </row>
    <row r="598" spans="4:9" ht="12.95" customHeight="1" x14ac:dyDescent="0.2">
      <c r="D598" s="19"/>
      <c r="E598" s="19"/>
      <c r="I598" s="62"/>
    </row>
    <row r="599" spans="4:9" ht="12.95" customHeight="1" x14ac:dyDescent="0.2">
      <c r="D599" s="19"/>
      <c r="E599" s="19"/>
      <c r="I599" s="62"/>
    </row>
    <row r="600" spans="4:9" ht="12.95" customHeight="1" x14ac:dyDescent="0.2">
      <c r="D600" s="19"/>
      <c r="E600" s="19"/>
      <c r="I600" s="62"/>
    </row>
    <row r="601" spans="4:9" ht="12.95" customHeight="1" x14ac:dyDescent="0.2">
      <c r="D601" s="19"/>
      <c r="E601" s="19"/>
      <c r="I601" s="62"/>
    </row>
    <row r="602" spans="4:9" ht="12.95" customHeight="1" x14ac:dyDescent="0.2">
      <c r="D602" s="19"/>
      <c r="E602" s="19"/>
      <c r="I602" s="62"/>
    </row>
    <row r="603" spans="4:9" ht="12.95" customHeight="1" x14ac:dyDescent="0.2">
      <c r="D603" s="19"/>
      <c r="E603" s="19"/>
      <c r="I603" s="62"/>
    </row>
    <row r="604" spans="4:9" ht="12.95" customHeight="1" x14ac:dyDescent="0.2">
      <c r="D604" s="19"/>
      <c r="E604" s="19"/>
      <c r="I604" s="62"/>
    </row>
    <row r="605" spans="4:9" ht="12.95" customHeight="1" x14ac:dyDescent="0.2">
      <c r="D605" s="19"/>
      <c r="E605" s="19"/>
      <c r="I605" s="62"/>
    </row>
    <row r="606" spans="4:9" ht="12.95" customHeight="1" x14ac:dyDescent="0.2">
      <c r="D606" s="19"/>
      <c r="E606" s="19"/>
      <c r="I606" s="62"/>
    </row>
    <row r="607" spans="4:9" ht="12.95" customHeight="1" x14ac:dyDescent="0.2">
      <c r="D607" s="19"/>
      <c r="E607" s="19"/>
      <c r="I607" s="62"/>
    </row>
    <row r="608" spans="4:9" ht="12.95" customHeight="1" x14ac:dyDescent="0.2">
      <c r="D608" s="19"/>
      <c r="E608" s="19"/>
      <c r="I608" s="62"/>
    </row>
    <row r="609" spans="4:9" ht="12.95" customHeight="1" x14ac:dyDescent="0.2">
      <c r="D609" s="19"/>
      <c r="E609" s="19"/>
      <c r="I609" s="62"/>
    </row>
    <row r="610" spans="4:9" ht="12.95" customHeight="1" x14ac:dyDescent="0.2">
      <c r="D610" s="19"/>
      <c r="E610" s="19"/>
      <c r="I610" s="62"/>
    </row>
    <row r="611" spans="4:9" ht="12.95" customHeight="1" x14ac:dyDescent="0.2">
      <c r="D611" s="19"/>
      <c r="E611" s="19"/>
      <c r="I611" s="62"/>
    </row>
    <row r="612" spans="4:9" ht="12.95" customHeight="1" x14ac:dyDescent="0.2">
      <c r="D612" s="19"/>
      <c r="E612" s="19"/>
      <c r="I612" s="62"/>
    </row>
    <row r="613" spans="4:9" ht="12.95" customHeight="1" x14ac:dyDescent="0.2">
      <c r="D613" s="19"/>
      <c r="E613" s="19"/>
      <c r="I613" s="62"/>
    </row>
    <row r="614" spans="4:9" ht="12.95" customHeight="1" x14ac:dyDescent="0.2">
      <c r="D614" s="19"/>
      <c r="E614" s="19"/>
      <c r="I614" s="62"/>
    </row>
    <row r="615" spans="4:9" ht="12.95" customHeight="1" x14ac:dyDescent="0.2">
      <c r="D615" s="19"/>
      <c r="E615" s="19"/>
      <c r="I615" s="62"/>
    </row>
    <row r="616" spans="4:9" ht="12.95" customHeight="1" x14ac:dyDescent="0.2">
      <c r="D616" s="19"/>
      <c r="E616" s="19"/>
      <c r="I616" s="62"/>
    </row>
    <row r="617" spans="4:9" ht="12.95" customHeight="1" x14ac:dyDescent="0.2">
      <c r="D617" s="19"/>
      <c r="E617" s="19"/>
      <c r="I617" s="62"/>
    </row>
    <row r="618" spans="4:9" ht="12.95" customHeight="1" x14ac:dyDescent="0.2">
      <c r="D618" s="19"/>
      <c r="E618" s="19"/>
      <c r="I618" s="62"/>
    </row>
    <row r="619" spans="4:9" ht="12.95" customHeight="1" x14ac:dyDescent="0.2">
      <c r="D619" s="19"/>
      <c r="E619" s="19"/>
      <c r="I619" s="62"/>
    </row>
    <row r="620" spans="4:9" ht="12.95" customHeight="1" x14ac:dyDescent="0.2">
      <c r="D620" s="19"/>
      <c r="E620" s="19"/>
      <c r="I620" s="62"/>
    </row>
    <row r="621" spans="4:9" ht="12.95" customHeight="1" x14ac:dyDescent="0.2">
      <c r="D621" s="19"/>
      <c r="E621" s="19"/>
      <c r="I621" s="62"/>
    </row>
    <row r="622" spans="4:9" ht="12.95" customHeight="1" x14ac:dyDescent="0.2">
      <c r="D622" s="19"/>
      <c r="E622" s="19"/>
      <c r="I622" s="62"/>
    </row>
    <row r="623" spans="4:9" ht="12.95" customHeight="1" x14ac:dyDescent="0.2">
      <c r="D623" s="19"/>
      <c r="E623" s="19"/>
      <c r="I623" s="62"/>
    </row>
    <row r="624" spans="4:9" ht="12.95" customHeight="1" x14ac:dyDescent="0.2">
      <c r="D624" s="19"/>
      <c r="E624" s="19"/>
      <c r="I624" s="62"/>
    </row>
    <row r="625" spans="4:9" ht="12.95" customHeight="1" x14ac:dyDescent="0.2">
      <c r="D625" s="19"/>
      <c r="E625" s="19"/>
      <c r="I625" s="62"/>
    </row>
    <row r="626" spans="4:9" ht="12.95" customHeight="1" x14ac:dyDescent="0.2">
      <c r="D626" s="19"/>
      <c r="E626" s="19"/>
      <c r="I626" s="62"/>
    </row>
    <row r="627" spans="4:9" ht="12.95" customHeight="1" x14ac:dyDescent="0.2">
      <c r="D627" s="19"/>
      <c r="E627" s="19"/>
      <c r="I627" s="62"/>
    </row>
    <row r="628" spans="4:9" ht="12.95" customHeight="1" x14ac:dyDescent="0.2">
      <c r="D628" s="19"/>
      <c r="E628" s="19"/>
      <c r="I628" s="62"/>
    </row>
    <row r="629" spans="4:9" ht="12.95" customHeight="1" x14ac:dyDescent="0.2">
      <c r="D629" s="19"/>
      <c r="E629" s="19"/>
      <c r="I629" s="62"/>
    </row>
    <row r="630" spans="4:9" ht="12.95" customHeight="1" x14ac:dyDescent="0.2">
      <c r="D630" s="19"/>
      <c r="E630" s="19"/>
      <c r="I630" s="62"/>
    </row>
    <row r="631" spans="4:9" ht="12.95" customHeight="1" x14ac:dyDescent="0.2">
      <c r="D631" s="19"/>
      <c r="E631" s="19"/>
      <c r="I631" s="62"/>
    </row>
    <row r="632" spans="4:9" ht="12.95" customHeight="1" x14ac:dyDescent="0.2">
      <c r="D632" s="19"/>
      <c r="E632" s="19"/>
      <c r="I632" s="62"/>
    </row>
    <row r="633" spans="4:9" ht="12.95" customHeight="1" x14ac:dyDescent="0.2">
      <c r="D633" s="19"/>
      <c r="E633" s="19"/>
      <c r="I633" s="62"/>
    </row>
    <row r="634" spans="4:9" ht="12.95" customHeight="1" x14ac:dyDescent="0.2">
      <c r="D634" s="19"/>
      <c r="E634" s="19"/>
      <c r="I634" s="62"/>
    </row>
    <row r="635" spans="4:9" ht="12.95" customHeight="1" x14ac:dyDescent="0.2">
      <c r="D635" s="19"/>
      <c r="E635" s="19"/>
      <c r="I635" s="62"/>
    </row>
    <row r="636" spans="4:9" ht="12.95" customHeight="1" x14ac:dyDescent="0.2">
      <c r="D636" s="19"/>
      <c r="E636" s="19"/>
      <c r="I636" s="62"/>
    </row>
    <row r="637" spans="4:9" ht="12.95" customHeight="1" x14ac:dyDescent="0.2">
      <c r="D637" s="19"/>
      <c r="E637" s="19"/>
      <c r="I637" s="62"/>
    </row>
    <row r="638" spans="4:9" ht="12.95" customHeight="1" x14ac:dyDescent="0.2">
      <c r="D638" s="19"/>
      <c r="E638" s="19"/>
      <c r="I638" s="62"/>
    </row>
    <row r="639" spans="4:9" ht="12.95" customHeight="1" x14ac:dyDescent="0.2">
      <c r="D639" s="19"/>
      <c r="E639" s="19"/>
      <c r="I639" s="62"/>
    </row>
    <row r="640" spans="4:9" ht="12.95" customHeight="1" x14ac:dyDescent="0.2">
      <c r="D640" s="19"/>
      <c r="E640" s="19"/>
      <c r="I640" s="62"/>
    </row>
    <row r="641" spans="4:9" ht="12.95" customHeight="1" x14ac:dyDescent="0.2">
      <c r="D641" s="19"/>
      <c r="E641" s="19"/>
      <c r="I641" s="62"/>
    </row>
    <row r="642" spans="4:9" ht="12.95" customHeight="1" x14ac:dyDescent="0.2">
      <c r="D642" s="19"/>
      <c r="E642" s="19"/>
      <c r="I642" s="62"/>
    </row>
    <row r="643" spans="4:9" ht="12.95" customHeight="1" x14ac:dyDescent="0.2">
      <c r="D643" s="19"/>
      <c r="E643" s="19"/>
      <c r="I643" s="62"/>
    </row>
    <row r="644" spans="4:9" ht="12.95" customHeight="1" x14ac:dyDescent="0.2">
      <c r="D644" s="19"/>
      <c r="E644" s="19"/>
      <c r="I644" s="62"/>
    </row>
    <row r="645" spans="4:9" ht="12.95" customHeight="1" x14ac:dyDescent="0.2">
      <c r="D645" s="19"/>
      <c r="E645" s="19"/>
      <c r="I645" s="62"/>
    </row>
    <row r="646" spans="4:9" ht="12.95" customHeight="1" x14ac:dyDescent="0.2">
      <c r="D646" s="19"/>
      <c r="E646" s="19"/>
      <c r="I646" s="62"/>
    </row>
    <row r="647" spans="4:9" ht="12.95" customHeight="1" x14ac:dyDescent="0.2">
      <c r="D647" s="19"/>
      <c r="E647" s="19"/>
      <c r="I647" s="62"/>
    </row>
    <row r="648" spans="4:9" ht="12.95" customHeight="1" x14ac:dyDescent="0.2">
      <c r="D648" s="19"/>
      <c r="E648" s="19"/>
      <c r="I648" s="62"/>
    </row>
    <row r="649" spans="4:9" ht="12.95" customHeight="1" x14ac:dyDescent="0.2">
      <c r="D649" s="19"/>
      <c r="E649" s="19"/>
      <c r="I649" s="62"/>
    </row>
    <row r="650" spans="4:9" ht="12.95" customHeight="1" x14ac:dyDescent="0.2">
      <c r="D650" s="19"/>
      <c r="E650" s="19"/>
      <c r="I650" s="62"/>
    </row>
    <row r="651" spans="4:9" ht="12.95" customHeight="1" x14ac:dyDescent="0.2">
      <c r="D651" s="19"/>
      <c r="E651" s="19"/>
      <c r="I651" s="62"/>
    </row>
    <row r="652" spans="4:9" ht="12.95" customHeight="1" x14ac:dyDescent="0.2">
      <c r="D652" s="19"/>
      <c r="E652" s="19"/>
      <c r="I652" s="62"/>
    </row>
    <row r="653" spans="4:9" ht="12.95" customHeight="1" x14ac:dyDescent="0.2">
      <c r="D653" s="19"/>
      <c r="E653" s="19"/>
      <c r="I653" s="62"/>
    </row>
    <row r="654" spans="4:9" ht="12.95" customHeight="1" x14ac:dyDescent="0.2">
      <c r="D654" s="19"/>
      <c r="E654" s="19"/>
      <c r="I654" s="62"/>
    </row>
    <row r="655" spans="4:9" ht="12.95" customHeight="1" x14ac:dyDescent="0.2">
      <c r="D655" s="19"/>
      <c r="E655" s="19"/>
      <c r="I655" s="62"/>
    </row>
    <row r="656" spans="4:9" ht="12.95" customHeight="1" x14ac:dyDescent="0.2">
      <c r="D656" s="19"/>
      <c r="E656" s="19"/>
      <c r="I656" s="62"/>
    </row>
    <row r="657" spans="4:9" ht="12.95" customHeight="1" x14ac:dyDescent="0.2">
      <c r="D657" s="19"/>
      <c r="E657" s="19"/>
      <c r="I657" s="62"/>
    </row>
    <row r="658" spans="4:9" ht="12.95" customHeight="1" x14ac:dyDescent="0.2">
      <c r="D658" s="19"/>
      <c r="E658" s="19"/>
      <c r="I658" s="62"/>
    </row>
    <row r="659" spans="4:9" ht="12.95" customHeight="1" x14ac:dyDescent="0.2">
      <c r="D659" s="19"/>
      <c r="E659" s="19"/>
      <c r="I659" s="62"/>
    </row>
    <row r="660" spans="4:9" ht="12.95" customHeight="1" x14ac:dyDescent="0.2">
      <c r="D660" s="19"/>
      <c r="E660" s="19"/>
      <c r="I660" s="62"/>
    </row>
    <row r="661" spans="4:9" ht="12.95" customHeight="1" x14ac:dyDescent="0.2">
      <c r="D661" s="19"/>
      <c r="E661" s="19"/>
      <c r="I661" s="62"/>
    </row>
    <row r="662" spans="4:9" ht="12.95" customHeight="1" x14ac:dyDescent="0.2">
      <c r="D662" s="19"/>
      <c r="E662" s="19"/>
      <c r="I662" s="62"/>
    </row>
    <row r="663" spans="4:9" ht="12.95" customHeight="1" x14ac:dyDescent="0.2">
      <c r="D663" s="19"/>
      <c r="E663" s="19"/>
      <c r="I663" s="62"/>
    </row>
    <row r="664" spans="4:9" ht="12.95" customHeight="1" x14ac:dyDescent="0.2">
      <c r="D664" s="19"/>
      <c r="E664" s="19"/>
      <c r="I664" s="62"/>
    </row>
    <row r="665" spans="4:9" ht="12.95" customHeight="1" x14ac:dyDescent="0.2">
      <c r="D665" s="19"/>
      <c r="E665" s="19"/>
      <c r="I665" s="62"/>
    </row>
    <row r="666" spans="4:9" ht="12.95" customHeight="1" x14ac:dyDescent="0.2">
      <c r="D666" s="19"/>
      <c r="E666" s="19"/>
      <c r="I666" s="62"/>
    </row>
    <row r="667" spans="4:9" ht="12.95" customHeight="1" x14ac:dyDescent="0.2">
      <c r="D667" s="19"/>
      <c r="E667" s="19"/>
      <c r="I667" s="62"/>
    </row>
    <row r="668" spans="4:9" ht="12.95" customHeight="1" x14ac:dyDescent="0.2">
      <c r="D668" s="19"/>
      <c r="E668" s="19"/>
      <c r="I668" s="62"/>
    </row>
    <row r="669" spans="4:9" ht="12.95" customHeight="1" x14ac:dyDescent="0.2">
      <c r="D669" s="19"/>
      <c r="E669" s="19"/>
      <c r="I669" s="62"/>
    </row>
    <row r="670" spans="4:9" ht="12.95" customHeight="1" x14ac:dyDescent="0.2">
      <c r="D670" s="19"/>
      <c r="E670" s="19"/>
      <c r="I670" s="62"/>
    </row>
    <row r="671" spans="4:9" ht="12.95" customHeight="1" x14ac:dyDescent="0.2">
      <c r="D671" s="19"/>
      <c r="E671" s="19"/>
      <c r="I671" s="62"/>
    </row>
    <row r="672" spans="4:9" ht="12.95" customHeight="1" x14ac:dyDescent="0.2">
      <c r="D672" s="19"/>
      <c r="E672" s="19"/>
      <c r="I672" s="62"/>
    </row>
    <row r="673" spans="4:9" ht="12.95" customHeight="1" x14ac:dyDescent="0.2">
      <c r="D673" s="19"/>
      <c r="E673" s="19"/>
      <c r="I673" s="62"/>
    </row>
    <row r="674" spans="4:9" ht="12.95" customHeight="1" x14ac:dyDescent="0.2">
      <c r="D674" s="19"/>
      <c r="E674" s="19"/>
      <c r="I674" s="62"/>
    </row>
    <row r="675" spans="4:9" ht="12.95" customHeight="1" x14ac:dyDescent="0.2">
      <c r="D675" s="19"/>
      <c r="E675" s="19"/>
      <c r="I675" s="62"/>
    </row>
    <row r="676" spans="4:9" ht="12.95" customHeight="1" x14ac:dyDescent="0.2">
      <c r="D676" s="19"/>
      <c r="E676" s="19"/>
      <c r="I676" s="62"/>
    </row>
    <row r="677" spans="4:9" ht="12.95" customHeight="1" x14ac:dyDescent="0.2">
      <c r="D677" s="19"/>
      <c r="E677" s="19"/>
      <c r="I677" s="62"/>
    </row>
    <row r="678" spans="4:9" ht="12.95" customHeight="1" x14ac:dyDescent="0.2">
      <c r="D678" s="19"/>
      <c r="E678" s="19"/>
      <c r="I678" s="62"/>
    </row>
    <row r="679" spans="4:9" ht="12.95" customHeight="1" x14ac:dyDescent="0.2">
      <c r="D679" s="19"/>
      <c r="E679" s="19"/>
      <c r="I679" s="62"/>
    </row>
    <row r="680" spans="4:9" ht="12.95" customHeight="1" x14ac:dyDescent="0.2">
      <c r="D680" s="19"/>
      <c r="E680" s="19"/>
      <c r="I680" s="62"/>
    </row>
    <row r="681" spans="4:9" ht="12.95" customHeight="1" x14ac:dyDescent="0.2">
      <c r="D681" s="19"/>
      <c r="E681" s="19"/>
      <c r="I681" s="62"/>
    </row>
    <row r="682" spans="4:9" ht="12.95" customHeight="1" x14ac:dyDescent="0.2">
      <c r="D682" s="19"/>
      <c r="E682" s="19"/>
      <c r="I682" s="62"/>
    </row>
    <row r="683" spans="4:9" ht="12.95" customHeight="1" x14ac:dyDescent="0.2">
      <c r="D683" s="19"/>
      <c r="E683" s="19"/>
      <c r="I683" s="62"/>
    </row>
    <row r="684" spans="4:9" ht="12.95" customHeight="1" x14ac:dyDescent="0.2">
      <c r="D684" s="19"/>
      <c r="E684" s="19"/>
      <c r="I684" s="62"/>
    </row>
    <row r="685" spans="4:9" ht="12.95" customHeight="1" x14ac:dyDescent="0.2">
      <c r="D685" s="19"/>
      <c r="E685" s="19"/>
      <c r="I685" s="62"/>
    </row>
    <row r="686" spans="4:9" ht="12.95" customHeight="1" x14ac:dyDescent="0.2">
      <c r="D686" s="19"/>
      <c r="E686" s="19"/>
      <c r="I686" s="62"/>
    </row>
    <row r="687" spans="4:9" ht="12.95" customHeight="1" x14ac:dyDescent="0.2">
      <c r="D687" s="19"/>
      <c r="E687" s="19"/>
      <c r="I687" s="62"/>
    </row>
    <row r="688" spans="4:9" ht="12.95" customHeight="1" x14ac:dyDescent="0.2">
      <c r="D688" s="19"/>
      <c r="E688" s="19"/>
      <c r="I688" s="62"/>
    </row>
    <row r="689" spans="4:9" ht="12.95" customHeight="1" x14ac:dyDescent="0.2">
      <c r="D689" s="19"/>
      <c r="E689" s="19"/>
      <c r="I689" s="62"/>
    </row>
    <row r="690" spans="4:9" ht="12.95" customHeight="1" x14ac:dyDescent="0.2">
      <c r="D690" s="19"/>
      <c r="E690" s="19"/>
      <c r="I690" s="62"/>
    </row>
    <row r="691" spans="4:9" ht="12.95" customHeight="1" x14ac:dyDescent="0.2">
      <c r="D691" s="19"/>
      <c r="E691" s="19"/>
      <c r="I691" s="62"/>
    </row>
    <row r="692" spans="4:9" ht="12.95" customHeight="1" x14ac:dyDescent="0.2">
      <c r="D692" s="19"/>
      <c r="E692" s="19"/>
      <c r="I692" s="62"/>
    </row>
    <row r="693" spans="4:9" ht="12.95" customHeight="1" x14ac:dyDescent="0.2">
      <c r="D693" s="19"/>
      <c r="E693" s="19"/>
      <c r="I693" s="62"/>
    </row>
    <row r="694" spans="4:9" ht="12.95" customHeight="1" x14ac:dyDescent="0.2">
      <c r="D694" s="19"/>
      <c r="E694" s="19"/>
      <c r="I694" s="62"/>
    </row>
    <row r="695" spans="4:9" ht="12.95" customHeight="1" x14ac:dyDescent="0.2">
      <c r="D695" s="19"/>
      <c r="E695" s="19"/>
      <c r="I695" s="62"/>
    </row>
    <row r="696" spans="4:9" ht="12.95" customHeight="1" x14ac:dyDescent="0.2">
      <c r="D696" s="19"/>
      <c r="E696" s="19"/>
      <c r="I696" s="62"/>
    </row>
    <row r="697" spans="4:9" ht="12.95" customHeight="1" x14ac:dyDescent="0.2">
      <c r="D697" s="19"/>
      <c r="E697" s="19"/>
      <c r="I697" s="62"/>
    </row>
    <row r="698" spans="4:9" ht="12.95" customHeight="1" x14ac:dyDescent="0.2">
      <c r="D698" s="19"/>
      <c r="E698" s="19"/>
      <c r="I698" s="62"/>
    </row>
    <row r="699" spans="4:9" ht="12.95" customHeight="1" x14ac:dyDescent="0.2">
      <c r="D699" s="19"/>
      <c r="E699" s="19"/>
      <c r="I699" s="62"/>
    </row>
    <row r="700" spans="4:9" ht="12.95" customHeight="1" x14ac:dyDescent="0.2">
      <c r="D700" s="19"/>
      <c r="E700" s="19"/>
      <c r="I700" s="62"/>
    </row>
    <row r="701" spans="4:9" ht="12.95" customHeight="1" x14ac:dyDescent="0.2">
      <c r="D701" s="19"/>
      <c r="E701" s="19"/>
      <c r="I701" s="62"/>
    </row>
    <row r="702" spans="4:9" ht="12.95" customHeight="1" x14ac:dyDescent="0.2">
      <c r="D702" s="19"/>
      <c r="E702" s="19"/>
      <c r="I702" s="62"/>
    </row>
    <row r="703" spans="4:9" ht="12.95" customHeight="1" x14ac:dyDescent="0.2">
      <c r="D703" s="19"/>
      <c r="E703" s="19"/>
      <c r="I703" s="62"/>
    </row>
    <row r="704" spans="4:9" ht="12.95" customHeight="1" x14ac:dyDescent="0.2">
      <c r="D704" s="19"/>
      <c r="E704" s="19"/>
      <c r="I704" s="62"/>
    </row>
    <row r="705" spans="4:9" ht="12.95" customHeight="1" x14ac:dyDescent="0.2">
      <c r="D705" s="19"/>
      <c r="E705" s="19"/>
      <c r="I705" s="62"/>
    </row>
    <row r="706" spans="4:9" ht="12.95" customHeight="1" x14ac:dyDescent="0.2">
      <c r="D706" s="19"/>
      <c r="E706" s="19"/>
      <c r="I706" s="62"/>
    </row>
    <row r="707" spans="4:9" ht="12.95" customHeight="1" x14ac:dyDescent="0.2">
      <c r="D707" s="19"/>
      <c r="E707" s="19"/>
      <c r="I707" s="62"/>
    </row>
    <row r="708" spans="4:9" ht="12.95" customHeight="1" x14ac:dyDescent="0.2">
      <c r="D708" s="19"/>
      <c r="E708" s="19"/>
      <c r="I708" s="62"/>
    </row>
    <row r="709" spans="4:9" ht="12.95" customHeight="1" x14ac:dyDescent="0.2">
      <c r="D709" s="19"/>
      <c r="E709" s="19"/>
      <c r="I709" s="62"/>
    </row>
    <row r="710" spans="4:9" ht="12.95" customHeight="1" x14ac:dyDescent="0.2">
      <c r="D710" s="19"/>
      <c r="E710" s="19"/>
      <c r="I710" s="62"/>
    </row>
    <row r="711" spans="4:9" ht="12.95" customHeight="1" x14ac:dyDescent="0.2">
      <c r="D711" s="19"/>
      <c r="E711" s="19"/>
      <c r="I711" s="62"/>
    </row>
    <row r="712" spans="4:9" ht="12.95" customHeight="1" x14ac:dyDescent="0.2">
      <c r="D712" s="19"/>
      <c r="E712" s="19"/>
      <c r="I712" s="62"/>
    </row>
    <row r="713" spans="4:9" ht="12.95" customHeight="1" x14ac:dyDescent="0.2">
      <c r="D713" s="19"/>
      <c r="E713" s="19"/>
      <c r="I713" s="62"/>
    </row>
    <row r="714" spans="4:9" ht="12.95" customHeight="1" x14ac:dyDescent="0.2">
      <c r="D714" s="19"/>
      <c r="E714" s="19"/>
      <c r="I714" s="62"/>
    </row>
    <row r="715" spans="4:9" ht="12.95" customHeight="1" x14ac:dyDescent="0.2">
      <c r="D715" s="19"/>
      <c r="E715" s="19"/>
      <c r="I715" s="62"/>
    </row>
    <row r="716" spans="4:9" ht="12.95" customHeight="1" x14ac:dyDescent="0.2">
      <c r="D716" s="19"/>
      <c r="E716" s="19"/>
      <c r="I716" s="62"/>
    </row>
    <row r="717" spans="4:9" ht="12.95" customHeight="1" x14ac:dyDescent="0.2">
      <c r="D717" s="19"/>
      <c r="E717" s="19"/>
      <c r="I717" s="62"/>
    </row>
    <row r="718" spans="4:9" ht="12.95" customHeight="1" x14ac:dyDescent="0.2">
      <c r="D718" s="19"/>
      <c r="E718" s="19"/>
      <c r="I718" s="62"/>
    </row>
    <row r="719" spans="4:9" ht="12.95" customHeight="1" x14ac:dyDescent="0.2">
      <c r="D719" s="19"/>
      <c r="E719" s="19"/>
      <c r="I719" s="62"/>
    </row>
    <row r="720" spans="4:9" ht="12.95" customHeight="1" x14ac:dyDescent="0.2">
      <c r="D720" s="19"/>
      <c r="E720" s="19"/>
      <c r="I720" s="62"/>
    </row>
    <row r="721" spans="4:9" ht="12.95" customHeight="1" x14ac:dyDescent="0.2">
      <c r="D721" s="19"/>
      <c r="E721" s="19"/>
      <c r="I721" s="62"/>
    </row>
    <row r="722" spans="4:9" ht="12.95" customHeight="1" x14ac:dyDescent="0.2">
      <c r="D722" s="19"/>
      <c r="E722" s="19"/>
      <c r="I722" s="62"/>
    </row>
    <row r="723" spans="4:9" ht="12.95" customHeight="1" x14ac:dyDescent="0.2">
      <c r="D723" s="19"/>
      <c r="E723" s="19"/>
      <c r="I723" s="62"/>
    </row>
    <row r="724" spans="4:9" ht="12.95" customHeight="1" x14ac:dyDescent="0.2">
      <c r="D724" s="19"/>
      <c r="E724" s="19"/>
      <c r="I724" s="62"/>
    </row>
    <row r="725" spans="4:9" ht="12.95" customHeight="1" x14ac:dyDescent="0.2">
      <c r="D725" s="19"/>
      <c r="E725" s="19"/>
      <c r="I725" s="62"/>
    </row>
    <row r="726" spans="4:9" ht="12.95" customHeight="1" x14ac:dyDescent="0.2">
      <c r="D726" s="19"/>
      <c r="E726" s="19"/>
      <c r="I726" s="62"/>
    </row>
    <row r="727" spans="4:9" ht="12.95" customHeight="1" x14ac:dyDescent="0.2">
      <c r="D727" s="19"/>
      <c r="E727" s="19"/>
      <c r="I727" s="62"/>
    </row>
    <row r="728" spans="4:9" ht="12.95" customHeight="1" x14ac:dyDescent="0.2">
      <c r="D728" s="19"/>
      <c r="E728" s="19"/>
      <c r="I728" s="62"/>
    </row>
    <row r="729" spans="4:9" ht="12.95" customHeight="1" x14ac:dyDescent="0.2">
      <c r="D729" s="19"/>
      <c r="E729" s="19"/>
      <c r="I729" s="62"/>
    </row>
    <row r="730" spans="4:9" ht="12.95" customHeight="1" x14ac:dyDescent="0.2">
      <c r="D730" s="19"/>
      <c r="E730" s="19"/>
      <c r="I730" s="62"/>
    </row>
    <row r="731" spans="4:9" ht="12.95" customHeight="1" x14ac:dyDescent="0.2">
      <c r="D731" s="19"/>
      <c r="E731" s="19"/>
      <c r="I731" s="62"/>
    </row>
    <row r="732" spans="4:9" ht="12.95" customHeight="1" x14ac:dyDescent="0.2">
      <c r="D732" s="19"/>
      <c r="E732" s="19"/>
      <c r="I732" s="62"/>
    </row>
    <row r="733" spans="4:9" ht="12.95" customHeight="1" x14ac:dyDescent="0.2">
      <c r="D733" s="19"/>
      <c r="E733" s="19"/>
      <c r="I733" s="62"/>
    </row>
    <row r="734" spans="4:9" ht="12.95" customHeight="1" x14ac:dyDescent="0.2">
      <c r="D734" s="19"/>
      <c r="E734" s="19"/>
      <c r="I734" s="62"/>
    </row>
    <row r="735" spans="4:9" ht="12.95" customHeight="1" x14ac:dyDescent="0.2">
      <c r="D735" s="19"/>
      <c r="E735" s="19"/>
      <c r="I735" s="62"/>
    </row>
    <row r="736" spans="4:9" ht="12.95" customHeight="1" x14ac:dyDescent="0.2">
      <c r="D736" s="19"/>
      <c r="E736" s="19"/>
      <c r="I736" s="62"/>
    </row>
    <row r="737" spans="4:9" ht="12.95" customHeight="1" x14ac:dyDescent="0.2">
      <c r="D737" s="19"/>
      <c r="E737" s="19"/>
      <c r="I737" s="62"/>
    </row>
    <row r="738" spans="4:9" ht="12.95" customHeight="1" x14ac:dyDescent="0.2">
      <c r="D738" s="19"/>
      <c r="E738" s="19"/>
      <c r="I738" s="62"/>
    </row>
    <row r="739" spans="4:9" ht="12.95" customHeight="1" x14ac:dyDescent="0.2">
      <c r="D739" s="19"/>
      <c r="E739" s="19"/>
      <c r="I739" s="62"/>
    </row>
    <row r="740" spans="4:9" ht="12.95" customHeight="1" x14ac:dyDescent="0.2">
      <c r="D740" s="19"/>
      <c r="E740" s="19"/>
      <c r="I740" s="62"/>
    </row>
    <row r="741" spans="4:9" ht="12.95" customHeight="1" x14ac:dyDescent="0.2">
      <c r="D741" s="19"/>
      <c r="E741" s="19"/>
      <c r="I741" s="62"/>
    </row>
    <row r="742" spans="4:9" ht="12.95" customHeight="1" x14ac:dyDescent="0.2">
      <c r="D742" s="19"/>
      <c r="E742" s="19"/>
      <c r="I742" s="62"/>
    </row>
    <row r="743" spans="4:9" ht="12.95" customHeight="1" x14ac:dyDescent="0.2">
      <c r="D743" s="19"/>
      <c r="E743" s="19"/>
      <c r="I743" s="62"/>
    </row>
    <row r="744" spans="4:9" ht="12.95" customHeight="1" x14ac:dyDescent="0.2">
      <c r="D744" s="19"/>
      <c r="E744" s="19"/>
      <c r="I744" s="62"/>
    </row>
    <row r="745" spans="4:9" ht="12.95" customHeight="1" x14ac:dyDescent="0.2">
      <c r="D745" s="19"/>
      <c r="E745" s="19"/>
      <c r="I745" s="62"/>
    </row>
    <row r="746" spans="4:9" ht="12.95" customHeight="1" x14ac:dyDescent="0.2">
      <c r="D746" s="19"/>
      <c r="E746" s="19"/>
      <c r="I746" s="62"/>
    </row>
    <row r="747" spans="4:9" ht="12.95" customHeight="1" x14ac:dyDescent="0.2">
      <c r="D747" s="19"/>
      <c r="E747" s="19"/>
      <c r="I747" s="62"/>
    </row>
    <row r="748" spans="4:9" ht="12.95" customHeight="1" x14ac:dyDescent="0.2">
      <c r="D748" s="19"/>
      <c r="E748" s="19"/>
      <c r="I748" s="62"/>
    </row>
    <row r="749" spans="4:9" ht="12.95" customHeight="1" x14ac:dyDescent="0.2">
      <c r="D749" s="19"/>
      <c r="E749" s="19"/>
      <c r="I749" s="62"/>
    </row>
    <row r="750" spans="4:9" ht="12.95" customHeight="1" x14ac:dyDescent="0.2">
      <c r="D750" s="19"/>
      <c r="E750" s="19"/>
      <c r="I750" s="62"/>
    </row>
    <row r="751" spans="4:9" ht="12.95" customHeight="1" x14ac:dyDescent="0.2">
      <c r="D751" s="19"/>
      <c r="E751" s="19"/>
      <c r="I751" s="62"/>
    </row>
    <row r="752" spans="4:9" ht="12.95" customHeight="1" x14ac:dyDescent="0.2">
      <c r="D752" s="19"/>
      <c r="E752" s="19"/>
      <c r="I752" s="62"/>
    </row>
    <row r="753" spans="4:9" ht="12.95" customHeight="1" x14ac:dyDescent="0.2">
      <c r="D753" s="19"/>
      <c r="E753" s="19"/>
      <c r="I753" s="62"/>
    </row>
    <row r="754" spans="4:9" ht="12.95" customHeight="1" x14ac:dyDescent="0.2">
      <c r="D754" s="19"/>
      <c r="E754" s="19"/>
      <c r="I754" s="62"/>
    </row>
    <row r="755" spans="4:9" ht="12.95" customHeight="1" x14ac:dyDescent="0.2">
      <c r="D755" s="19"/>
      <c r="E755" s="19"/>
      <c r="I755" s="62"/>
    </row>
    <row r="756" spans="4:9" ht="12.95" customHeight="1" x14ac:dyDescent="0.2">
      <c r="D756" s="19"/>
      <c r="E756" s="19"/>
      <c r="I756" s="62"/>
    </row>
    <row r="757" spans="4:9" ht="12.95" customHeight="1" x14ac:dyDescent="0.2">
      <c r="D757" s="19"/>
      <c r="E757" s="19"/>
      <c r="I757" s="62"/>
    </row>
    <row r="758" spans="4:9" ht="12.95" customHeight="1" x14ac:dyDescent="0.2">
      <c r="D758" s="19"/>
      <c r="E758" s="19"/>
      <c r="I758" s="62"/>
    </row>
    <row r="759" spans="4:9" ht="12.95" customHeight="1" x14ac:dyDescent="0.2">
      <c r="D759" s="19"/>
      <c r="E759" s="19"/>
      <c r="I759" s="62"/>
    </row>
    <row r="760" spans="4:9" ht="12.95" customHeight="1" x14ac:dyDescent="0.2">
      <c r="D760" s="19"/>
      <c r="E760" s="19"/>
      <c r="I760" s="62"/>
    </row>
    <row r="761" spans="4:9" ht="12.95" customHeight="1" x14ac:dyDescent="0.2">
      <c r="D761" s="19"/>
      <c r="E761" s="19"/>
      <c r="I761" s="62"/>
    </row>
    <row r="762" spans="4:9" ht="12.95" customHeight="1" x14ac:dyDescent="0.2">
      <c r="D762" s="19"/>
      <c r="E762" s="19"/>
      <c r="I762" s="62"/>
    </row>
    <row r="763" spans="4:9" ht="12.95" customHeight="1" x14ac:dyDescent="0.2">
      <c r="D763" s="19"/>
      <c r="E763" s="19"/>
      <c r="I763" s="62"/>
    </row>
    <row r="764" spans="4:9" ht="12.95" customHeight="1" x14ac:dyDescent="0.2">
      <c r="D764" s="19"/>
      <c r="E764" s="19"/>
      <c r="I764" s="62"/>
    </row>
    <row r="765" spans="4:9" ht="12.95" customHeight="1" x14ac:dyDescent="0.2">
      <c r="D765" s="19"/>
      <c r="E765" s="19"/>
      <c r="I765" s="62"/>
    </row>
    <row r="766" spans="4:9" ht="12.95" customHeight="1" x14ac:dyDescent="0.2">
      <c r="D766" s="19"/>
      <c r="E766" s="19"/>
      <c r="I766" s="62"/>
    </row>
    <row r="767" spans="4:9" ht="12.95" customHeight="1" x14ac:dyDescent="0.2">
      <c r="D767" s="19"/>
      <c r="E767" s="19"/>
      <c r="I767" s="62"/>
    </row>
    <row r="768" spans="4:9" ht="12.95" customHeight="1" x14ac:dyDescent="0.2">
      <c r="D768" s="19"/>
      <c r="E768" s="19"/>
      <c r="I768" s="62"/>
    </row>
    <row r="769" spans="4:9" ht="12.95" customHeight="1" x14ac:dyDescent="0.2">
      <c r="D769" s="19"/>
      <c r="E769" s="19"/>
      <c r="I769" s="62"/>
    </row>
    <row r="770" spans="4:9" ht="12.95" customHeight="1" x14ac:dyDescent="0.2">
      <c r="D770" s="19"/>
      <c r="E770" s="19"/>
      <c r="I770" s="62"/>
    </row>
    <row r="771" spans="4:9" ht="12.95" customHeight="1" x14ac:dyDescent="0.2">
      <c r="D771" s="19"/>
      <c r="E771" s="19"/>
      <c r="I771" s="62"/>
    </row>
    <row r="772" spans="4:9" ht="12.95" customHeight="1" x14ac:dyDescent="0.2">
      <c r="D772" s="19"/>
      <c r="E772" s="19"/>
      <c r="I772" s="62"/>
    </row>
    <row r="773" spans="4:9" ht="12.95" customHeight="1" x14ac:dyDescent="0.2">
      <c r="D773" s="19"/>
      <c r="E773" s="19"/>
      <c r="I773" s="62"/>
    </row>
    <row r="774" spans="4:9" ht="12.95" customHeight="1" x14ac:dyDescent="0.2">
      <c r="D774" s="19"/>
      <c r="E774" s="19"/>
      <c r="I774" s="62"/>
    </row>
    <row r="775" spans="4:9" ht="12.95" customHeight="1" x14ac:dyDescent="0.2">
      <c r="D775" s="19"/>
      <c r="E775" s="19"/>
      <c r="I775" s="62"/>
    </row>
    <row r="776" spans="4:9" ht="12.95" customHeight="1" x14ac:dyDescent="0.2">
      <c r="D776" s="19"/>
      <c r="E776" s="19"/>
      <c r="I776" s="62"/>
    </row>
    <row r="777" spans="4:9" ht="12.95" customHeight="1" x14ac:dyDescent="0.2">
      <c r="D777" s="19"/>
      <c r="E777" s="19"/>
      <c r="I777" s="62"/>
    </row>
    <row r="778" spans="4:9" ht="12.95" customHeight="1" x14ac:dyDescent="0.2">
      <c r="D778" s="19"/>
      <c r="E778" s="19"/>
      <c r="I778" s="62"/>
    </row>
    <row r="779" spans="4:9" ht="12.95" customHeight="1" x14ac:dyDescent="0.2">
      <c r="D779" s="19"/>
      <c r="E779" s="19"/>
      <c r="I779" s="62"/>
    </row>
    <row r="780" spans="4:9" ht="12.95" customHeight="1" x14ac:dyDescent="0.2">
      <c r="D780" s="19"/>
      <c r="E780" s="19"/>
      <c r="I780" s="62"/>
    </row>
    <row r="781" spans="4:9" ht="12.95" customHeight="1" x14ac:dyDescent="0.2">
      <c r="D781" s="19"/>
      <c r="E781" s="19"/>
      <c r="I781" s="62"/>
    </row>
    <row r="782" spans="4:9" ht="12.95" customHeight="1" x14ac:dyDescent="0.2">
      <c r="D782" s="19"/>
      <c r="E782" s="19"/>
      <c r="I782" s="62"/>
    </row>
    <row r="783" spans="4:9" ht="12.95" customHeight="1" x14ac:dyDescent="0.2">
      <c r="D783" s="19"/>
      <c r="E783" s="19"/>
      <c r="I783" s="62"/>
    </row>
    <row r="784" spans="4:9" ht="12.95" customHeight="1" x14ac:dyDescent="0.2">
      <c r="D784" s="19"/>
      <c r="E784" s="19"/>
      <c r="I784" s="62"/>
    </row>
    <row r="785" spans="4:9" ht="12.95" customHeight="1" x14ac:dyDescent="0.2">
      <c r="D785" s="19"/>
      <c r="E785" s="19"/>
      <c r="I785" s="62"/>
    </row>
    <row r="786" spans="4:9" ht="12.95" customHeight="1" x14ac:dyDescent="0.2">
      <c r="D786" s="19"/>
      <c r="E786" s="19"/>
      <c r="I786" s="62"/>
    </row>
    <row r="787" spans="4:9" ht="12.95" customHeight="1" x14ac:dyDescent="0.2">
      <c r="D787" s="19"/>
      <c r="E787" s="19"/>
      <c r="I787" s="62"/>
    </row>
    <row r="788" spans="4:9" ht="12.95" customHeight="1" x14ac:dyDescent="0.2">
      <c r="D788" s="19"/>
      <c r="E788" s="19"/>
      <c r="I788" s="62"/>
    </row>
    <row r="789" spans="4:9" ht="12.95" customHeight="1" x14ac:dyDescent="0.2">
      <c r="D789" s="19"/>
      <c r="E789" s="19"/>
      <c r="I789" s="62"/>
    </row>
    <row r="790" spans="4:9" ht="12.95" customHeight="1" x14ac:dyDescent="0.2">
      <c r="D790" s="19"/>
      <c r="E790" s="19"/>
      <c r="I790" s="62"/>
    </row>
    <row r="791" spans="4:9" ht="12.95" customHeight="1" x14ac:dyDescent="0.2">
      <c r="D791" s="19"/>
      <c r="E791" s="19"/>
      <c r="I791" s="62"/>
    </row>
    <row r="792" spans="4:9" ht="12.95" customHeight="1" x14ac:dyDescent="0.2">
      <c r="D792" s="19"/>
      <c r="E792" s="19"/>
      <c r="I792" s="62"/>
    </row>
    <row r="793" spans="4:9" ht="12.95" customHeight="1" x14ac:dyDescent="0.2">
      <c r="D793" s="19"/>
      <c r="E793" s="19"/>
      <c r="I793" s="62"/>
    </row>
    <row r="794" spans="4:9" ht="12.95" customHeight="1" x14ac:dyDescent="0.2">
      <c r="D794" s="19"/>
      <c r="E794" s="19"/>
      <c r="I794" s="62"/>
    </row>
    <row r="795" spans="4:9" ht="12.95" customHeight="1" x14ac:dyDescent="0.2">
      <c r="D795" s="19"/>
      <c r="E795" s="19"/>
      <c r="I795" s="62"/>
    </row>
    <row r="796" spans="4:9" ht="12.95" customHeight="1" x14ac:dyDescent="0.2">
      <c r="D796" s="19"/>
      <c r="E796" s="19"/>
      <c r="I796" s="62"/>
    </row>
    <row r="797" spans="4:9" ht="12.95" customHeight="1" x14ac:dyDescent="0.2">
      <c r="D797" s="19"/>
      <c r="E797" s="19"/>
      <c r="I797" s="62"/>
    </row>
    <row r="798" spans="4:9" ht="12.95" customHeight="1" x14ac:dyDescent="0.2">
      <c r="D798" s="19"/>
      <c r="E798" s="19"/>
      <c r="I798" s="62"/>
    </row>
    <row r="799" spans="4:9" ht="12.95" customHeight="1" x14ac:dyDescent="0.2">
      <c r="D799" s="19"/>
      <c r="E799" s="19"/>
      <c r="I799" s="62"/>
    </row>
    <row r="800" spans="4:9" ht="12.95" customHeight="1" x14ac:dyDescent="0.2">
      <c r="D800" s="19"/>
      <c r="E800" s="19"/>
      <c r="I800" s="62"/>
    </row>
    <row r="801" spans="4:9" ht="12.95" customHeight="1" x14ac:dyDescent="0.2">
      <c r="D801" s="19"/>
      <c r="E801" s="19"/>
      <c r="I801" s="62"/>
    </row>
    <row r="802" spans="4:9" ht="12.95" customHeight="1" x14ac:dyDescent="0.2">
      <c r="D802" s="19"/>
      <c r="E802" s="19"/>
      <c r="I802" s="62"/>
    </row>
    <row r="803" spans="4:9" ht="12.95" customHeight="1" x14ac:dyDescent="0.2">
      <c r="D803" s="19"/>
      <c r="E803" s="19"/>
      <c r="I803" s="62"/>
    </row>
    <row r="804" spans="4:9" ht="12.95" customHeight="1" x14ac:dyDescent="0.2">
      <c r="D804" s="19"/>
      <c r="E804" s="19"/>
      <c r="I804" s="62"/>
    </row>
    <row r="805" spans="4:9" ht="12.95" customHeight="1" x14ac:dyDescent="0.2">
      <c r="D805" s="19"/>
      <c r="E805" s="19"/>
      <c r="I805" s="62"/>
    </row>
    <row r="806" spans="4:9" ht="12.95" customHeight="1" x14ac:dyDescent="0.2">
      <c r="D806" s="19"/>
      <c r="E806" s="19"/>
      <c r="I806" s="62"/>
    </row>
    <row r="807" spans="4:9" ht="12.95" customHeight="1" x14ac:dyDescent="0.2">
      <c r="D807" s="19"/>
      <c r="E807" s="19"/>
      <c r="I807" s="62"/>
    </row>
    <row r="808" spans="4:9" ht="12.95" customHeight="1" x14ac:dyDescent="0.2">
      <c r="D808" s="19"/>
      <c r="E808" s="19"/>
      <c r="I808" s="62"/>
    </row>
    <row r="809" spans="4:9" ht="12.95" customHeight="1" x14ac:dyDescent="0.2">
      <c r="D809" s="19"/>
      <c r="E809" s="19"/>
      <c r="I809" s="62"/>
    </row>
    <row r="810" spans="4:9" ht="12.95" customHeight="1" x14ac:dyDescent="0.2">
      <c r="D810" s="19"/>
      <c r="E810" s="19"/>
      <c r="I810" s="62"/>
    </row>
    <row r="811" spans="4:9" ht="12.95" customHeight="1" x14ac:dyDescent="0.2">
      <c r="D811" s="19"/>
      <c r="E811" s="19"/>
      <c r="I811" s="62"/>
    </row>
    <row r="812" spans="4:9" ht="12.95" customHeight="1" x14ac:dyDescent="0.2">
      <c r="D812" s="19"/>
      <c r="E812" s="19"/>
      <c r="I812" s="62"/>
    </row>
    <row r="813" spans="4:9" ht="12.95" customHeight="1" x14ac:dyDescent="0.2">
      <c r="D813" s="19"/>
      <c r="E813" s="19"/>
      <c r="I813" s="62"/>
    </row>
    <row r="814" spans="4:9" ht="12.95" customHeight="1" x14ac:dyDescent="0.2">
      <c r="D814" s="19"/>
      <c r="E814" s="19"/>
      <c r="I814" s="62"/>
    </row>
    <row r="815" spans="4:9" ht="12.95" customHeight="1" x14ac:dyDescent="0.2">
      <c r="D815" s="19"/>
      <c r="E815" s="19"/>
      <c r="I815" s="62"/>
    </row>
    <row r="816" spans="4:9" ht="12.95" customHeight="1" x14ac:dyDescent="0.2">
      <c r="D816" s="19"/>
      <c r="E816" s="19"/>
      <c r="I816" s="62"/>
    </row>
    <row r="817" spans="4:9" ht="12.95" customHeight="1" x14ac:dyDescent="0.2">
      <c r="D817" s="19"/>
      <c r="E817" s="19"/>
      <c r="I817" s="62"/>
    </row>
    <row r="818" spans="4:9" ht="12.95" customHeight="1" x14ac:dyDescent="0.2">
      <c r="D818" s="19"/>
      <c r="E818" s="19"/>
      <c r="I818" s="62"/>
    </row>
    <row r="819" spans="4:9" ht="12.95" customHeight="1" x14ac:dyDescent="0.2">
      <c r="D819" s="19"/>
      <c r="E819" s="19"/>
      <c r="I819" s="62"/>
    </row>
    <row r="820" spans="4:9" ht="12.95" customHeight="1" x14ac:dyDescent="0.2">
      <c r="D820" s="19"/>
      <c r="E820" s="19"/>
      <c r="I820" s="62"/>
    </row>
    <row r="821" spans="4:9" ht="12.95" customHeight="1" x14ac:dyDescent="0.2">
      <c r="D821" s="19"/>
      <c r="E821" s="19"/>
      <c r="I821" s="62"/>
    </row>
    <row r="822" spans="4:9" ht="12.95" customHeight="1" x14ac:dyDescent="0.2">
      <c r="D822" s="19"/>
      <c r="E822" s="19"/>
      <c r="I822" s="62"/>
    </row>
    <row r="823" spans="4:9" ht="12.95" customHeight="1" x14ac:dyDescent="0.2">
      <c r="D823" s="19"/>
      <c r="E823" s="19"/>
      <c r="I823" s="62"/>
    </row>
    <row r="824" spans="4:9" ht="12.95" customHeight="1" x14ac:dyDescent="0.2">
      <c r="D824" s="19"/>
      <c r="E824" s="19"/>
      <c r="I824" s="62"/>
    </row>
    <row r="825" spans="4:9" ht="12.95" customHeight="1" x14ac:dyDescent="0.2">
      <c r="D825" s="19"/>
      <c r="E825" s="19"/>
      <c r="I825" s="62"/>
    </row>
    <row r="826" spans="4:9" ht="12.95" customHeight="1" x14ac:dyDescent="0.2">
      <c r="D826" s="19"/>
      <c r="E826" s="19"/>
      <c r="I826" s="62"/>
    </row>
    <row r="827" spans="4:9" ht="12.95" customHeight="1" x14ac:dyDescent="0.2">
      <c r="D827" s="19"/>
      <c r="E827" s="19"/>
      <c r="I827" s="62"/>
    </row>
    <row r="828" spans="4:9" ht="12.95" customHeight="1" x14ac:dyDescent="0.2">
      <c r="D828" s="19"/>
      <c r="E828" s="19"/>
      <c r="I828" s="62"/>
    </row>
    <row r="829" spans="4:9" ht="12.95" customHeight="1" x14ac:dyDescent="0.2">
      <c r="D829" s="19"/>
      <c r="E829" s="19"/>
      <c r="I829" s="62"/>
    </row>
    <row r="830" spans="4:9" ht="12.95" customHeight="1" x14ac:dyDescent="0.2">
      <c r="D830" s="19"/>
      <c r="E830" s="19"/>
      <c r="I830" s="62"/>
    </row>
    <row r="831" spans="4:9" ht="12.95" customHeight="1" x14ac:dyDescent="0.2">
      <c r="D831" s="19"/>
      <c r="E831" s="19"/>
      <c r="I831" s="62"/>
    </row>
    <row r="832" spans="4:9" ht="12.95" customHeight="1" x14ac:dyDescent="0.2">
      <c r="D832" s="19"/>
      <c r="E832" s="19"/>
      <c r="I832" s="62"/>
    </row>
    <row r="833" spans="4:9" ht="12.95" customHeight="1" x14ac:dyDescent="0.2">
      <c r="D833" s="19"/>
      <c r="E833" s="19"/>
      <c r="I833" s="62"/>
    </row>
    <row r="834" spans="4:9" ht="12.95" customHeight="1" x14ac:dyDescent="0.2">
      <c r="D834" s="19"/>
      <c r="E834" s="19"/>
      <c r="I834" s="62"/>
    </row>
    <row r="835" spans="4:9" ht="12.95" customHeight="1" x14ac:dyDescent="0.2">
      <c r="D835" s="19"/>
      <c r="E835" s="19"/>
      <c r="I835" s="62"/>
    </row>
    <row r="836" spans="4:9" ht="12.95" customHeight="1" x14ac:dyDescent="0.2">
      <c r="D836" s="19"/>
      <c r="E836" s="19"/>
      <c r="I836" s="62"/>
    </row>
    <row r="837" spans="4:9" ht="12.95" customHeight="1" x14ac:dyDescent="0.2">
      <c r="D837" s="19"/>
      <c r="E837" s="19"/>
      <c r="I837" s="62"/>
    </row>
    <row r="838" spans="4:9" ht="12.95" customHeight="1" x14ac:dyDescent="0.2">
      <c r="D838" s="19"/>
      <c r="E838" s="19"/>
      <c r="I838" s="62"/>
    </row>
    <row r="839" spans="4:9" ht="12.95" customHeight="1" x14ac:dyDescent="0.2">
      <c r="D839" s="19"/>
      <c r="E839" s="19"/>
      <c r="I839" s="62"/>
    </row>
    <row r="840" spans="4:9" ht="12.95" customHeight="1" x14ac:dyDescent="0.2">
      <c r="D840" s="19"/>
      <c r="E840" s="19"/>
      <c r="I840" s="62"/>
    </row>
    <row r="841" spans="4:9" ht="12.95" customHeight="1" x14ac:dyDescent="0.2">
      <c r="D841" s="19"/>
      <c r="E841" s="19"/>
      <c r="I841" s="62"/>
    </row>
    <row r="842" spans="4:9" ht="12.95" customHeight="1" x14ac:dyDescent="0.2">
      <c r="D842" s="19"/>
      <c r="E842" s="19"/>
      <c r="I842" s="62"/>
    </row>
    <row r="843" spans="4:9" ht="12.95" customHeight="1" x14ac:dyDescent="0.2">
      <c r="D843" s="19"/>
      <c r="E843" s="19"/>
      <c r="I843" s="62"/>
    </row>
    <row r="844" spans="4:9" ht="12.95" customHeight="1" x14ac:dyDescent="0.2">
      <c r="D844" s="19"/>
      <c r="E844" s="19"/>
      <c r="I844" s="62"/>
    </row>
    <row r="845" spans="4:9" ht="12.95" customHeight="1" x14ac:dyDescent="0.2">
      <c r="D845" s="19"/>
      <c r="E845" s="19"/>
      <c r="I845" s="62"/>
    </row>
    <row r="846" spans="4:9" ht="12.95" customHeight="1" x14ac:dyDescent="0.2">
      <c r="D846" s="19"/>
      <c r="E846" s="19"/>
      <c r="I846" s="62"/>
    </row>
    <row r="847" spans="4:9" ht="12.95" customHeight="1" x14ac:dyDescent="0.2">
      <c r="D847" s="19"/>
      <c r="E847" s="19"/>
      <c r="I847" s="62"/>
    </row>
    <row r="848" spans="4:9" ht="12.95" customHeight="1" x14ac:dyDescent="0.2">
      <c r="D848" s="19"/>
      <c r="E848" s="19"/>
      <c r="I848" s="62"/>
    </row>
    <row r="849" spans="4:9" ht="12.95" customHeight="1" x14ac:dyDescent="0.2">
      <c r="D849" s="19"/>
      <c r="E849" s="19"/>
      <c r="I849" s="62"/>
    </row>
    <row r="850" spans="4:9" ht="12.95" customHeight="1" x14ac:dyDescent="0.2">
      <c r="D850" s="19"/>
      <c r="E850" s="19"/>
      <c r="I850" s="62"/>
    </row>
    <row r="851" spans="4:9" ht="12.95" customHeight="1" x14ac:dyDescent="0.2">
      <c r="D851" s="19"/>
      <c r="E851" s="19"/>
      <c r="I851" s="62"/>
    </row>
    <row r="852" spans="4:9" ht="12.95" customHeight="1" x14ac:dyDescent="0.2">
      <c r="D852" s="19"/>
      <c r="E852" s="19"/>
      <c r="I852" s="62"/>
    </row>
    <row r="853" spans="4:9" ht="12.95" customHeight="1" x14ac:dyDescent="0.2">
      <c r="D853" s="19"/>
      <c r="E853" s="19"/>
      <c r="I853" s="62"/>
    </row>
    <row r="854" spans="4:9" ht="12.95" customHeight="1" x14ac:dyDescent="0.2">
      <c r="D854" s="19"/>
      <c r="E854" s="19"/>
      <c r="I854" s="62"/>
    </row>
    <row r="855" spans="4:9" ht="12.95" customHeight="1" x14ac:dyDescent="0.2">
      <c r="D855" s="19"/>
      <c r="E855" s="19"/>
      <c r="I855" s="62"/>
    </row>
    <row r="856" spans="4:9" ht="12.95" customHeight="1" x14ac:dyDescent="0.2">
      <c r="D856" s="19"/>
      <c r="E856" s="19"/>
      <c r="I856" s="62"/>
    </row>
    <row r="857" spans="4:9" ht="12.95" customHeight="1" x14ac:dyDescent="0.2">
      <c r="D857" s="19"/>
      <c r="E857" s="19"/>
      <c r="I857" s="62"/>
    </row>
    <row r="858" spans="4:9" ht="12.95" customHeight="1" x14ac:dyDescent="0.2">
      <c r="D858" s="19"/>
      <c r="E858" s="19"/>
      <c r="I858" s="62"/>
    </row>
    <row r="859" spans="4:9" ht="12.95" customHeight="1" x14ac:dyDescent="0.2">
      <c r="D859" s="19"/>
      <c r="E859" s="19"/>
      <c r="I859" s="62"/>
    </row>
    <row r="860" spans="4:9" ht="12.95" customHeight="1" x14ac:dyDescent="0.2">
      <c r="D860" s="19"/>
      <c r="E860" s="19"/>
      <c r="I860" s="62"/>
    </row>
    <row r="861" spans="4:9" ht="12.95" customHeight="1" x14ac:dyDescent="0.2">
      <c r="D861" s="19"/>
      <c r="E861" s="19"/>
      <c r="I861" s="62"/>
    </row>
    <row r="862" spans="4:9" ht="12.95" customHeight="1" x14ac:dyDescent="0.2">
      <c r="D862" s="19"/>
      <c r="E862" s="19"/>
      <c r="I862" s="62"/>
    </row>
    <row r="863" spans="4:9" ht="12.95" customHeight="1" x14ac:dyDescent="0.2">
      <c r="D863" s="19"/>
      <c r="E863" s="19"/>
      <c r="I863" s="62"/>
    </row>
    <row r="864" spans="4:9" ht="12.95" customHeight="1" x14ac:dyDescent="0.2">
      <c r="D864" s="19"/>
      <c r="E864" s="19"/>
      <c r="I864" s="62"/>
    </row>
    <row r="865" spans="4:9" ht="12.95" customHeight="1" x14ac:dyDescent="0.2">
      <c r="D865" s="19"/>
      <c r="E865" s="19"/>
      <c r="I865" s="62"/>
    </row>
    <row r="866" spans="4:9" ht="12.95" customHeight="1" x14ac:dyDescent="0.2">
      <c r="D866" s="19"/>
      <c r="E866" s="19"/>
      <c r="I866" s="62"/>
    </row>
    <row r="867" spans="4:9" ht="12.95" customHeight="1" x14ac:dyDescent="0.2">
      <c r="D867" s="19"/>
      <c r="E867" s="19"/>
      <c r="I867" s="62"/>
    </row>
    <row r="868" spans="4:9" ht="12.95" customHeight="1" x14ac:dyDescent="0.2">
      <c r="D868" s="19"/>
      <c r="E868" s="19"/>
      <c r="I868" s="62"/>
    </row>
    <row r="869" spans="4:9" ht="12.95" customHeight="1" x14ac:dyDescent="0.2">
      <c r="D869" s="19"/>
      <c r="E869" s="19"/>
      <c r="I869" s="62"/>
    </row>
    <row r="870" spans="4:9" ht="12.95" customHeight="1" x14ac:dyDescent="0.2">
      <c r="D870" s="19"/>
      <c r="E870" s="19"/>
      <c r="I870" s="62"/>
    </row>
    <row r="871" spans="4:9" ht="12.95" customHeight="1" x14ac:dyDescent="0.2">
      <c r="D871" s="19"/>
      <c r="E871" s="19"/>
      <c r="I871" s="62"/>
    </row>
    <row r="872" spans="4:9" ht="12.95" customHeight="1" x14ac:dyDescent="0.2">
      <c r="D872" s="19"/>
      <c r="E872" s="19"/>
      <c r="I872" s="62"/>
    </row>
    <row r="873" spans="4:9" ht="12.95" customHeight="1" x14ac:dyDescent="0.2">
      <c r="D873" s="19"/>
      <c r="E873" s="19"/>
      <c r="I873" s="62"/>
    </row>
    <row r="874" spans="4:9" ht="12.95" customHeight="1" x14ac:dyDescent="0.2">
      <c r="D874" s="19"/>
      <c r="E874" s="19"/>
      <c r="I874" s="62"/>
    </row>
    <row r="875" spans="4:9" ht="12.95" customHeight="1" x14ac:dyDescent="0.2">
      <c r="D875" s="19"/>
      <c r="E875" s="19"/>
      <c r="I875" s="62"/>
    </row>
    <row r="876" spans="4:9" ht="12.95" customHeight="1" x14ac:dyDescent="0.2">
      <c r="D876" s="19"/>
      <c r="E876" s="19"/>
      <c r="I876" s="62"/>
    </row>
    <row r="877" spans="4:9" ht="12.95" customHeight="1" x14ac:dyDescent="0.2">
      <c r="D877" s="19"/>
      <c r="E877" s="19"/>
      <c r="I877" s="62"/>
    </row>
    <row r="878" spans="4:9" ht="12.95" customHeight="1" x14ac:dyDescent="0.2">
      <c r="D878" s="19"/>
      <c r="E878" s="19"/>
      <c r="I878" s="62"/>
    </row>
    <row r="879" spans="4:9" ht="12.95" customHeight="1" x14ac:dyDescent="0.2">
      <c r="D879" s="19"/>
      <c r="E879" s="19"/>
      <c r="I879" s="62"/>
    </row>
    <row r="880" spans="4:9" ht="12.95" customHeight="1" x14ac:dyDescent="0.2">
      <c r="D880" s="19"/>
      <c r="E880" s="19"/>
      <c r="I880" s="62"/>
    </row>
    <row r="881" spans="4:9" ht="12.95" customHeight="1" x14ac:dyDescent="0.2">
      <c r="D881" s="19"/>
      <c r="E881" s="19"/>
      <c r="I881" s="62"/>
    </row>
    <row r="882" spans="4:9" ht="12.95" customHeight="1" x14ac:dyDescent="0.2">
      <c r="D882" s="19"/>
      <c r="E882" s="19"/>
      <c r="I882" s="62"/>
    </row>
    <row r="883" spans="4:9" ht="12.95" customHeight="1" x14ac:dyDescent="0.2">
      <c r="D883" s="19"/>
      <c r="E883" s="19"/>
      <c r="I883" s="62"/>
    </row>
    <row r="884" spans="4:9" ht="12.95" customHeight="1" x14ac:dyDescent="0.2">
      <c r="D884" s="19"/>
      <c r="E884" s="19"/>
      <c r="I884" s="62"/>
    </row>
    <row r="885" spans="4:9" ht="12.95" customHeight="1" x14ac:dyDescent="0.2">
      <c r="D885" s="19"/>
      <c r="E885" s="19"/>
      <c r="I885" s="62"/>
    </row>
    <row r="886" spans="4:9" ht="12.95" customHeight="1" x14ac:dyDescent="0.2">
      <c r="D886" s="19"/>
      <c r="E886" s="19"/>
      <c r="I886" s="62"/>
    </row>
    <row r="887" spans="4:9" ht="12.95" customHeight="1" x14ac:dyDescent="0.2">
      <c r="D887" s="19"/>
      <c r="E887" s="19"/>
      <c r="I887" s="62"/>
    </row>
    <row r="888" spans="4:9" ht="12.95" customHeight="1" x14ac:dyDescent="0.2">
      <c r="D888" s="19"/>
      <c r="E888" s="19"/>
      <c r="I888" s="62"/>
    </row>
    <row r="889" spans="4:9" ht="12.95" customHeight="1" x14ac:dyDescent="0.2">
      <c r="D889" s="19"/>
      <c r="E889" s="19"/>
      <c r="I889" s="62"/>
    </row>
    <row r="890" spans="4:9" ht="12.95" customHeight="1" x14ac:dyDescent="0.2">
      <c r="D890" s="19"/>
      <c r="E890" s="19"/>
      <c r="I890" s="62"/>
    </row>
    <row r="891" spans="4:9" ht="12.95" customHeight="1" x14ac:dyDescent="0.2">
      <c r="D891" s="19"/>
      <c r="E891" s="19"/>
      <c r="I891" s="62"/>
    </row>
    <row r="892" spans="4:9" ht="12.95" customHeight="1" x14ac:dyDescent="0.2">
      <c r="D892" s="19"/>
      <c r="E892" s="19"/>
      <c r="I892" s="62"/>
    </row>
    <row r="893" spans="4:9" ht="12.95" customHeight="1" x14ac:dyDescent="0.2">
      <c r="D893" s="19"/>
      <c r="E893" s="19"/>
      <c r="I893" s="62"/>
    </row>
    <row r="894" spans="4:9" ht="12.95" customHeight="1" x14ac:dyDescent="0.2">
      <c r="D894" s="19"/>
      <c r="E894" s="19"/>
      <c r="I894" s="62"/>
    </row>
    <row r="895" spans="4:9" ht="12.95" customHeight="1" x14ac:dyDescent="0.2">
      <c r="D895" s="19"/>
      <c r="E895" s="19"/>
      <c r="I895" s="62"/>
    </row>
    <row r="896" spans="4:9" ht="12.95" customHeight="1" x14ac:dyDescent="0.2">
      <c r="D896" s="19"/>
      <c r="E896" s="19"/>
      <c r="I896" s="62"/>
    </row>
    <row r="897" spans="4:9" ht="12.95" customHeight="1" x14ac:dyDescent="0.2">
      <c r="D897" s="19"/>
      <c r="E897" s="19"/>
      <c r="I897" s="62"/>
    </row>
    <row r="898" spans="4:9" ht="12.95" customHeight="1" x14ac:dyDescent="0.2">
      <c r="D898" s="19"/>
      <c r="E898" s="19"/>
      <c r="I898" s="62"/>
    </row>
    <row r="899" spans="4:9" ht="12.95" customHeight="1" x14ac:dyDescent="0.2">
      <c r="D899" s="19"/>
      <c r="E899" s="19"/>
      <c r="I899" s="62"/>
    </row>
    <row r="900" spans="4:9" ht="12.95" customHeight="1" x14ac:dyDescent="0.2">
      <c r="D900" s="19"/>
      <c r="E900" s="19"/>
      <c r="I900" s="62"/>
    </row>
    <row r="901" spans="4:9" ht="12.95" customHeight="1" x14ac:dyDescent="0.2">
      <c r="D901" s="19"/>
      <c r="E901" s="19"/>
      <c r="I901" s="62"/>
    </row>
    <row r="902" spans="4:9" ht="12.95" customHeight="1" x14ac:dyDescent="0.2">
      <c r="D902" s="19"/>
      <c r="E902" s="19"/>
      <c r="I902" s="62"/>
    </row>
    <row r="903" spans="4:9" ht="12.95" customHeight="1" x14ac:dyDescent="0.2">
      <c r="D903" s="19"/>
      <c r="E903" s="19"/>
      <c r="I903" s="62"/>
    </row>
    <row r="904" spans="4:9" ht="12.95" customHeight="1" x14ac:dyDescent="0.2">
      <c r="D904" s="19"/>
      <c r="E904" s="19"/>
      <c r="I904" s="62"/>
    </row>
    <row r="905" spans="4:9" ht="12.95" customHeight="1" x14ac:dyDescent="0.2">
      <c r="D905" s="19"/>
      <c r="E905" s="19"/>
      <c r="I905" s="62"/>
    </row>
    <row r="906" spans="4:9" ht="12.95" customHeight="1" x14ac:dyDescent="0.2">
      <c r="D906" s="19"/>
      <c r="E906" s="19"/>
      <c r="I906" s="62"/>
    </row>
    <row r="907" spans="4:9" ht="12.95" customHeight="1" x14ac:dyDescent="0.2">
      <c r="D907" s="19"/>
      <c r="E907" s="19"/>
      <c r="I907" s="62"/>
    </row>
    <row r="908" spans="4:9" ht="12.95" customHeight="1" x14ac:dyDescent="0.2">
      <c r="D908" s="19"/>
      <c r="E908" s="19"/>
      <c r="I908" s="62"/>
    </row>
    <row r="909" spans="4:9" ht="12.95" customHeight="1" x14ac:dyDescent="0.2">
      <c r="D909" s="19"/>
      <c r="E909" s="19"/>
      <c r="I909" s="62"/>
    </row>
    <row r="910" spans="4:9" ht="12.95" customHeight="1" x14ac:dyDescent="0.2">
      <c r="D910" s="19"/>
      <c r="E910" s="19"/>
      <c r="I910" s="62"/>
    </row>
    <row r="911" spans="4:9" ht="12.95" customHeight="1" x14ac:dyDescent="0.2">
      <c r="D911" s="19"/>
      <c r="E911" s="19"/>
      <c r="I911" s="62"/>
    </row>
    <row r="912" spans="4:9" ht="12.95" customHeight="1" x14ac:dyDescent="0.2">
      <c r="D912" s="19"/>
      <c r="E912" s="19"/>
      <c r="I912" s="62"/>
    </row>
    <row r="913" spans="4:9" ht="12.95" customHeight="1" x14ac:dyDescent="0.2">
      <c r="D913" s="19"/>
      <c r="E913" s="19"/>
      <c r="I913" s="62"/>
    </row>
    <row r="914" spans="4:9" ht="12.95" customHeight="1" x14ac:dyDescent="0.2">
      <c r="D914" s="19"/>
      <c r="E914" s="19"/>
      <c r="I914" s="62"/>
    </row>
    <row r="915" spans="4:9" ht="12.95" customHeight="1" x14ac:dyDescent="0.2">
      <c r="D915" s="19"/>
      <c r="E915" s="19"/>
      <c r="I915" s="62"/>
    </row>
    <row r="916" spans="4:9" ht="12.95" customHeight="1" x14ac:dyDescent="0.2">
      <c r="D916" s="19"/>
      <c r="E916" s="19"/>
      <c r="I916" s="62"/>
    </row>
    <row r="917" spans="4:9" ht="12.95" customHeight="1" x14ac:dyDescent="0.2">
      <c r="D917" s="19"/>
      <c r="E917" s="19"/>
      <c r="I917" s="62"/>
    </row>
    <row r="918" spans="4:9" ht="12.95" customHeight="1" x14ac:dyDescent="0.2">
      <c r="D918" s="19"/>
      <c r="E918" s="19"/>
      <c r="I918" s="62"/>
    </row>
    <row r="919" spans="4:9" ht="12.95" customHeight="1" x14ac:dyDescent="0.2">
      <c r="D919" s="19"/>
      <c r="E919" s="19"/>
      <c r="I919" s="62"/>
    </row>
    <row r="920" spans="4:9" ht="12.95" customHeight="1" x14ac:dyDescent="0.2">
      <c r="D920" s="19"/>
      <c r="E920" s="19"/>
      <c r="I920" s="62"/>
    </row>
    <row r="921" spans="4:9" ht="12.95" customHeight="1" x14ac:dyDescent="0.2">
      <c r="D921" s="19"/>
      <c r="E921" s="19"/>
      <c r="I921" s="62"/>
    </row>
    <row r="922" spans="4:9" ht="12.95" customHeight="1" x14ac:dyDescent="0.2">
      <c r="D922" s="19"/>
      <c r="E922" s="19"/>
      <c r="I922" s="62"/>
    </row>
    <row r="923" spans="4:9" ht="12.95" customHeight="1" x14ac:dyDescent="0.2">
      <c r="D923" s="19"/>
      <c r="E923" s="19"/>
      <c r="I923" s="62"/>
    </row>
    <row r="924" spans="4:9" ht="12.95" customHeight="1" x14ac:dyDescent="0.2">
      <c r="D924" s="19"/>
      <c r="E924" s="19"/>
      <c r="I924" s="62"/>
    </row>
    <row r="925" spans="4:9" ht="12.95" customHeight="1" x14ac:dyDescent="0.2">
      <c r="D925" s="19"/>
      <c r="E925" s="19"/>
      <c r="I925" s="62"/>
    </row>
    <row r="926" spans="4:9" ht="12.95" customHeight="1" x14ac:dyDescent="0.2">
      <c r="D926" s="19"/>
      <c r="E926" s="19"/>
      <c r="I926" s="62"/>
    </row>
    <row r="927" spans="4:9" ht="12.95" customHeight="1" x14ac:dyDescent="0.2">
      <c r="D927" s="19"/>
      <c r="E927" s="19"/>
      <c r="I927" s="62"/>
    </row>
    <row r="928" spans="4:9" ht="12.95" customHeight="1" x14ac:dyDescent="0.2">
      <c r="D928" s="19"/>
      <c r="E928" s="19"/>
      <c r="I928" s="62"/>
    </row>
    <row r="929" spans="4:9" ht="12.95" customHeight="1" x14ac:dyDescent="0.2">
      <c r="D929" s="19"/>
      <c r="E929" s="19"/>
      <c r="I929" s="62"/>
    </row>
    <row r="930" spans="4:9" ht="12.95" customHeight="1" x14ac:dyDescent="0.2">
      <c r="D930" s="19"/>
      <c r="E930" s="19"/>
      <c r="I930" s="62"/>
    </row>
    <row r="931" spans="4:9" ht="12.95" customHeight="1" x14ac:dyDescent="0.2">
      <c r="D931" s="19"/>
      <c r="E931" s="19"/>
      <c r="I931" s="62"/>
    </row>
    <row r="932" spans="4:9" ht="12.95" customHeight="1" x14ac:dyDescent="0.2">
      <c r="D932" s="19"/>
      <c r="E932" s="19"/>
      <c r="I932" s="62"/>
    </row>
    <row r="933" spans="4:9" ht="12.95" customHeight="1" x14ac:dyDescent="0.2">
      <c r="D933" s="19"/>
      <c r="E933" s="19"/>
      <c r="I933" s="62"/>
    </row>
    <row r="934" spans="4:9" ht="12.95" customHeight="1" x14ac:dyDescent="0.2">
      <c r="D934" s="19"/>
      <c r="E934" s="19"/>
      <c r="I934" s="62"/>
    </row>
    <row r="935" spans="4:9" ht="12.95" customHeight="1" x14ac:dyDescent="0.2">
      <c r="D935" s="19"/>
      <c r="E935" s="19"/>
      <c r="I935" s="62"/>
    </row>
    <row r="936" spans="4:9" ht="12.95" customHeight="1" x14ac:dyDescent="0.2">
      <c r="D936" s="19"/>
      <c r="E936" s="19"/>
      <c r="I936" s="62"/>
    </row>
    <row r="937" spans="4:9" ht="12.95" customHeight="1" x14ac:dyDescent="0.2">
      <c r="D937" s="19"/>
      <c r="E937" s="19"/>
      <c r="I937" s="62"/>
    </row>
    <row r="938" spans="4:9" ht="12.95" customHeight="1" x14ac:dyDescent="0.2">
      <c r="D938" s="19"/>
      <c r="E938" s="19"/>
      <c r="I938" s="62"/>
    </row>
    <row r="939" spans="4:9" ht="12.95" customHeight="1" x14ac:dyDescent="0.2">
      <c r="D939" s="19"/>
      <c r="E939" s="19"/>
      <c r="I939" s="62"/>
    </row>
    <row r="940" spans="4:9" ht="12.95" customHeight="1" x14ac:dyDescent="0.2">
      <c r="D940" s="19"/>
      <c r="E940" s="19"/>
      <c r="I940" s="62"/>
    </row>
    <row r="941" spans="4:9" ht="12.95" customHeight="1" x14ac:dyDescent="0.2">
      <c r="D941" s="19"/>
      <c r="E941" s="19"/>
      <c r="I941" s="62"/>
    </row>
    <row r="942" spans="4:9" ht="12.95" customHeight="1" x14ac:dyDescent="0.2">
      <c r="D942" s="19"/>
      <c r="E942" s="19"/>
      <c r="I942" s="62"/>
    </row>
    <row r="943" spans="4:9" ht="12.95" customHeight="1" x14ac:dyDescent="0.2">
      <c r="D943" s="19"/>
      <c r="E943" s="19"/>
      <c r="I943" s="62"/>
    </row>
    <row r="944" spans="4:9" ht="12.95" customHeight="1" x14ac:dyDescent="0.2">
      <c r="D944" s="19"/>
      <c r="E944" s="19"/>
      <c r="I944" s="62"/>
    </row>
    <row r="945" spans="4:9" ht="12.95" customHeight="1" x14ac:dyDescent="0.2">
      <c r="D945" s="19"/>
      <c r="E945" s="19"/>
      <c r="I945" s="62"/>
    </row>
    <row r="946" spans="4:9" ht="12.95" customHeight="1" x14ac:dyDescent="0.2">
      <c r="D946" s="19"/>
      <c r="E946" s="19"/>
      <c r="I946" s="62"/>
    </row>
    <row r="947" spans="4:9" ht="12.95" customHeight="1" x14ac:dyDescent="0.2">
      <c r="D947" s="19"/>
      <c r="E947" s="19"/>
      <c r="I947" s="62"/>
    </row>
    <row r="948" spans="4:9" ht="12.95" customHeight="1" x14ac:dyDescent="0.2">
      <c r="D948" s="19"/>
      <c r="E948" s="19"/>
      <c r="I948" s="62"/>
    </row>
    <row r="949" spans="4:9" ht="12.95" customHeight="1" x14ac:dyDescent="0.2">
      <c r="D949" s="19"/>
      <c r="E949" s="19"/>
      <c r="I949" s="62"/>
    </row>
    <row r="950" spans="4:9" ht="12.95" customHeight="1" x14ac:dyDescent="0.2">
      <c r="D950" s="19"/>
      <c r="E950" s="19"/>
      <c r="I950" s="62"/>
    </row>
    <row r="951" spans="4:9" ht="12.95" customHeight="1" x14ac:dyDescent="0.2">
      <c r="D951" s="19"/>
      <c r="E951" s="19"/>
      <c r="I951" s="62"/>
    </row>
    <row r="952" spans="4:9" ht="12.95" customHeight="1" x14ac:dyDescent="0.2">
      <c r="D952" s="19"/>
      <c r="E952" s="19"/>
      <c r="I952" s="62"/>
    </row>
    <row r="953" spans="4:9" ht="12.95" customHeight="1" x14ac:dyDescent="0.2">
      <c r="D953" s="19"/>
      <c r="E953" s="19"/>
      <c r="I953" s="62"/>
    </row>
    <row r="954" spans="4:9" ht="12.95" customHeight="1" x14ac:dyDescent="0.2">
      <c r="D954" s="19"/>
      <c r="E954" s="19"/>
      <c r="I954" s="62"/>
    </row>
    <row r="955" spans="4:9" ht="12.95" customHeight="1" x14ac:dyDescent="0.2">
      <c r="D955" s="19"/>
      <c r="E955" s="19"/>
      <c r="I955" s="62"/>
    </row>
    <row r="956" spans="4:9" ht="12.95" customHeight="1" x14ac:dyDescent="0.2">
      <c r="D956" s="19"/>
      <c r="E956" s="19"/>
      <c r="I956" s="62"/>
    </row>
    <row r="957" spans="4:9" ht="12.95" customHeight="1" x14ac:dyDescent="0.2">
      <c r="D957" s="19"/>
      <c r="E957" s="19"/>
      <c r="I957" s="62"/>
    </row>
    <row r="958" spans="4:9" ht="12.95" customHeight="1" x14ac:dyDescent="0.2">
      <c r="D958" s="19"/>
      <c r="E958" s="19"/>
      <c r="I958" s="62"/>
    </row>
    <row r="959" spans="4:9" ht="12.95" customHeight="1" x14ac:dyDescent="0.2">
      <c r="D959" s="19"/>
      <c r="E959" s="19"/>
      <c r="I959" s="62"/>
    </row>
    <row r="960" spans="4:9" ht="12.95" customHeight="1" x14ac:dyDescent="0.2">
      <c r="D960" s="19"/>
      <c r="E960" s="19"/>
      <c r="I960" s="62"/>
    </row>
    <row r="961" spans="4:9" ht="12.95" customHeight="1" x14ac:dyDescent="0.2">
      <c r="D961" s="19"/>
      <c r="E961" s="19"/>
      <c r="I961" s="62"/>
    </row>
    <row r="962" spans="4:9" ht="12.95" customHeight="1" x14ac:dyDescent="0.2">
      <c r="D962" s="19"/>
      <c r="E962" s="19"/>
      <c r="I962" s="62"/>
    </row>
    <row r="963" spans="4:9" ht="12.95" customHeight="1" x14ac:dyDescent="0.2">
      <c r="D963" s="19"/>
      <c r="E963" s="19"/>
      <c r="I963" s="62"/>
    </row>
    <row r="964" spans="4:9" ht="12.95" customHeight="1" x14ac:dyDescent="0.2">
      <c r="D964" s="19"/>
      <c r="E964" s="19"/>
      <c r="I964" s="62"/>
    </row>
    <row r="965" spans="4:9" ht="12.95" customHeight="1" x14ac:dyDescent="0.2">
      <c r="D965" s="19"/>
      <c r="E965" s="19"/>
      <c r="I965" s="62"/>
    </row>
    <row r="966" spans="4:9" ht="12.95" customHeight="1" x14ac:dyDescent="0.2">
      <c r="D966" s="19"/>
      <c r="E966" s="19"/>
      <c r="I966" s="62"/>
    </row>
    <row r="967" spans="4:9" ht="12.95" customHeight="1" x14ac:dyDescent="0.2">
      <c r="D967" s="19"/>
      <c r="E967" s="19"/>
      <c r="I967" s="62"/>
    </row>
    <row r="968" spans="4:9" ht="12.95" customHeight="1" x14ac:dyDescent="0.2">
      <c r="D968" s="19"/>
      <c r="E968" s="19"/>
      <c r="I968" s="62"/>
    </row>
    <row r="969" spans="4:9" ht="12.95" customHeight="1" x14ac:dyDescent="0.2">
      <c r="D969" s="19"/>
      <c r="E969" s="19"/>
      <c r="I969" s="62"/>
    </row>
    <row r="970" spans="4:9" ht="12.95" customHeight="1" x14ac:dyDescent="0.2">
      <c r="D970" s="19"/>
      <c r="E970" s="19"/>
      <c r="I970" s="62"/>
    </row>
    <row r="971" spans="4:9" ht="12.95" customHeight="1" x14ac:dyDescent="0.2">
      <c r="D971" s="19"/>
      <c r="E971" s="19"/>
      <c r="I971" s="62"/>
    </row>
    <row r="972" spans="4:9" ht="12.95" customHeight="1" x14ac:dyDescent="0.2">
      <c r="D972" s="19"/>
      <c r="E972" s="19"/>
      <c r="I972" s="62"/>
    </row>
    <row r="973" spans="4:9" ht="12.95" customHeight="1" x14ac:dyDescent="0.2">
      <c r="D973" s="19"/>
      <c r="E973" s="19"/>
      <c r="I973" s="62"/>
    </row>
    <row r="974" spans="4:9" ht="12.95" customHeight="1" x14ac:dyDescent="0.2">
      <c r="D974" s="19"/>
      <c r="E974" s="19"/>
      <c r="I974" s="62"/>
    </row>
    <row r="975" spans="4:9" ht="12.95" customHeight="1" x14ac:dyDescent="0.2">
      <c r="D975" s="19"/>
      <c r="E975" s="19"/>
      <c r="I975" s="62"/>
    </row>
    <row r="976" spans="4:9" ht="12.95" customHeight="1" x14ac:dyDescent="0.2">
      <c r="D976" s="19"/>
      <c r="E976" s="19"/>
      <c r="I976" s="62"/>
    </row>
    <row r="977" spans="4:9" ht="12.95" customHeight="1" x14ac:dyDescent="0.2">
      <c r="D977" s="19"/>
      <c r="E977" s="19"/>
      <c r="I977" s="62"/>
    </row>
    <row r="978" spans="4:9" ht="12.95" customHeight="1" x14ac:dyDescent="0.2">
      <c r="D978" s="19"/>
      <c r="E978" s="19"/>
      <c r="I978" s="62"/>
    </row>
    <row r="979" spans="4:9" ht="12.95" customHeight="1" x14ac:dyDescent="0.2">
      <c r="D979" s="19"/>
      <c r="E979" s="19"/>
      <c r="I979" s="62"/>
    </row>
    <row r="980" spans="4:9" ht="12.95" customHeight="1" x14ac:dyDescent="0.2">
      <c r="D980" s="19"/>
      <c r="E980" s="19"/>
      <c r="I980" s="62"/>
    </row>
    <row r="981" spans="4:9" ht="12.95" customHeight="1" x14ac:dyDescent="0.2">
      <c r="D981" s="19"/>
      <c r="E981" s="19"/>
      <c r="I981" s="62"/>
    </row>
    <row r="982" spans="4:9" ht="12.95" customHeight="1" x14ac:dyDescent="0.2">
      <c r="D982" s="19"/>
      <c r="E982" s="19"/>
      <c r="I982" s="62"/>
    </row>
    <row r="983" spans="4:9" ht="12.95" customHeight="1" x14ac:dyDescent="0.2">
      <c r="D983" s="19"/>
      <c r="E983" s="19"/>
      <c r="I983" s="62"/>
    </row>
    <row r="984" spans="4:9" ht="12.95" customHeight="1" x14ac:dyDescent="0.2">
      <c r="D984" s="19"/>
      <c r="E984" s="19"/>
      <c r="I984" s="62"/>
    </row>
    <row r="985" spans="4:9" ht="12.95" customHeight="1" x14ac:dyDescent="0.2">
      <c r="D985" s="19"/>
      <c r="E985" s="19"/>
      <c r="I985" s="62"/>
    </row>
    <row r="986" spans="4:9" ht="12.95" customHeight="1" x14ac:dyDescent="0.2">
      <c r="D986" s="19"/>
      <c r="E986" s="19"/>
      <c r="I986" s="62"/>
    </row>
    <row r="987" spans="4:9" ht="12.95" customHeight="1" x14ac:dyDescent="0.2">
      <c r="D987" s="19"/>
      <c r="E987" s="19"/>
      <c r="I987" s="62"/>
    </row>
    <row r="988" spans="4:9" ht="12.95" customHeight="1" x14ac:dyDescent="0.2">
      <c r="D988" s="19"/>
      <c r="E988" s="19"/>
      <c r="I988" s="62"/>
    </row>
    <row r="989" spans="4:9" ht="12.95" customHeight="1" x14ac:dyDescent="0.2">
      <c r="D989" s="19"/>
      <c r="E989" s="19"/>
      <c r="I989" s="62"/>
    </row>
    <row r="990" spans="4:9" ht="12.95" customHeight="1" x14ac:dyDescent="0.2">
      <c r="D990" s="19"/>
      <c r="E990" s="19"/>
      <c r="I990" s="62"/>
    </row>
    <row r="991" spans="4:9" ht="12.95" customHeight="1" x14ac:dyDescent="0.2">
      <c r="D991" s="19"/>
      <c r="E991" s="19"/>
      <c r="I991" s="62"/>
    </row>
    <row r="992" spans="4:9" ht="12.95" customHeight="1" x14ac:dyDescent="0.2">
      <c r="D992" s="19"/>
      <c r="E992" s="19"/>
      <c r="I992" s="62"/>
    </row>
    <row r="993" spans="4:9" ht="12.95" customHeight="1" x14ac:dyDescent="0.2">
      <c r="D993" s="19"/>
      <c r="E993" s="19"/>
      <c r="I993" s="62"/>
    </row>
    <row r="994" spans="4:9" ht="12.95" customHeight="1" x14ac:dyDescent="0.2">
      <c r="D994" s="19"/>
      <c r="E994" s="19"/>
      <c r="I994" s="62"/>
    </row>
    <row r="995" spans="4:9" ht="12.95" customHeight="1" x14ac:dyDescent="0.2">
      <c r="D995" s="19"/>
      <c r="E995" s="19"/>
      <c r="I995" s="62"/>
    </row>
    <row r="996" spans="4:9" ht="12.95" customHeight="1" x14ac:dyDescent="0.2">
      <c r="D996" s="19"/>
      <c r="E996" s="19"/>
      <c r="I996" s="62"/>
    </row>
    <row r="997" spans="4:9" ht="12.95" customHeight="1" x14ac:dyDescent="0.2">
      <c r="D997" s="19"/>
      <c r="E997" s="19"/>
      <c r="I997" s="62"/>
    </row>
    <row r="998" spans="4:9" ht="12.95" customHeight="1" x14ac:dyDescent="0.2">
      <c r="D998" s="19"/>
      <c r="E998" s="19"/>
      <c r="I998" s="62"/>
    </row>
    <row r="999" spans="4:9" ht="12.95" customHeight="1" x14ac:dyDescent="0.2">
      <c r="D999" s="19"/>
      <c r="E999" s="19"/>
      <c r="I999" s="62"/>
    </row>
    <row r="1000" spans="4:9" ht="12.95" customHeight="1" x14ac:dyDescent="0.2">
      <c r="D1000" s="19"/>
      <c r="E1000" s="19"/>
      <c r="I1000" s="62"/>
    </row>
    <row r="1001" spans="4:9" ht="12.95" customHeight="1" x14ac:dyDescent="0.2">
      <c r="D1001" s="19"/>
      <c r="E1001" s="19"/>
      <c r="I1001" s="62"/>
    </row>
    <row r="1002" spans="4:9" ht="12.95" customHeight="1" x14ac:dyDescent="0.2">
      <c r="D1002" s="19"/>
      <c r="E1002" s="19"/>
      <c r="I1002" s="62"/>
    </row>
    <row r="1003" spans="4:9" ht="12.95" customHeight="1" x14ac:dyDescent="0.2">
      <c r="D1003" s="19"/>
      <c r="E1003" s="19"/>
      <c r="I1003" s="62"/>
    </row>
    <row r="1004" spans="4:9" ht="12.95" customHeight="1" x14ac:dyDescent="0.2">
      <c r="D1004" s="19"/>
      <c r="E1004" s="19"/>
      <c r="I1004" s="62"/>
    </row>
    <row r="1005" spans="4:9" ht="12.95" customHeight="1" x14ac:dyDescent="0.2">
      <c r="D1005" s="19"/>
      <c r="E1005" s="19"/>
      <c r="I1005" s="62"/>
    </row>
    <row r="1006" spans="4:9" ht="12.95" customHeight="1" x14ac:dyDescent="0.2">
      <c r="D1006" s="19"/>
      <c r="E1006" s="19"/>
      <c r="I1006" s="62"/>
    </row>
    <row r="1007" spans="4:9" ht="12.95" customHeight="1" x14ac:dyDescent="0.2">
      <c r="D1007" s="19"/>
      <c r="E1007" s="19"/>
      <c r="I1007" s="62"/>
    </row>
    <row r="1008" spans="4:9" ht="12.95" customHeight="1" x14ac:dyDescent="0.2">
      <c r="D1008" s="19"/>
      <c r="E1008" s="19"/>
      <c r="I1008" s="62"/>
    </row>
    <row r="1009" spans="4:9" ht="12.95" customHeight="1" x14ac:dyDescent="0.2">
      <c r="D1009" s="19"/>
      <c r="E1009" s="19"/>
      <c r="I1009" s="62"/>
    </row>
    <row r="1010" spans="4:9" ht="12.95" customHeight="1" x14ac:dyDescent="0.2">
      <c r="D1010" s="19"/>
      <c r="E1010" s="19"/>
      <c r="I1010" s="62"/>
    </row>
    <row r="1011" spans="4:9" ht="12.95" customHeight="1" x14ac:dyDescent="0.2">
      <c r="D1011" s="19"/>
      <c r="E1011" s="19"/>
      <c r="I1011" s="62"/>
    </row>
    <row r="1012" spans="4:9" ht="12.95" customHeight="1" x14ac:dyDescent="0.2">
      <c r="D1012" s="19"/>
      <c r="E1012" s="19"/>
      <c r="I1012" s="62"/>
    </row>
    <row r="1013" spans="4:9" ht="12.95" customHeight="1" x14ac:dyDescent="0.2">
      <c r="D1013" s="19"/>
      <c r="E1013" s="19"/>
      <c r="I1013" s="62"/>
    </row>
    <row r="1014" spans="4:9" ht="12.95" customHeight="1" x14ac:dyDescent="0.2">
      <c r="D1014" s="19"/>
      <c r="E1014" s="19"/>
      <c r="I1014" s="62"/>
    </row>
    <row r="1015" spans="4:9" ht="12.95" customHeight="1" x14ac:dyDescent="0.2">
      <c r="D1015" s="19"/>
      <c r="E1015" s="19"/>
      <c r="I1015" s="62"/>
    </row>
    <row r="1016" spans="4:9" ht="12.95" customHeight="1" x14ac:dyDescent="0.2">
      <c r="D1016" s="19"/>
      <c r="E1016" s="19"/>
      <c r="I1016" s="62"/>
    </row>
    <row r="1017" spans="4:9" ht="12.95" customHeight="1" x14ac:dyDescent="0.2">
      <c r="D1017" s="19"/>
      <c r="E1017" s="19"/>
      <c r="I1017" s="62"/>
    </row>
    <row r="1018" spans="4:9" ht="12.95" customHeight="1" x14ac:dyDescent="0.2">
      <c r="D1018" s="19"/>
      <c r="E1018" s="19"/>
      <c r="I1018" s="62"/>
    </row>
    <row r="1019" spans="4:9" ht="12.95" customHeight="1" x14ac:dyDescent="0.2">
      <c r="D1019" s="19"/>
      <c r="E1019" s="19"/>
      <c r="I1019" s="62"/>
    </row>
    <row r="1020" spans="4:9" ht="12.95" customHeight="1" x14ac:dyDescent="0.2">
      <c r="D1020" s="19"/>
      <c r="E1020" s="19"/>
      <c r="I1020" s="62"/>
    </row>
    <row r="1021" spans="4:9" ht="12.95" customHeight="1" x14ac:dyDescent="0.2">
      <c r="D1021" s="19"/>
      <c r="E1021" s="19"/>
      <c r="I1021" s="62"/>
    </row>
    <row r="1022" spans="4:9" ht="12.95" customHeight="1" x14ac:dyDescent="0.2">
      <c r="D1022" s="19"/>
      <c r="E1022" s="19"/>
      <c r="I1022" s="62"/>
    </row>
    <row r="1023" spans="4:9" ht="12.95" customHeight="1" x14ac:dyDescent="0.2">
      <c r="D1023" s="19"/>
      <c r="E1023" s="19"/>
      <c r="I1023" s="62"/>
    </row>
    <row r="1024" spans="4:9" ht="12.95" customHeight="1" x14ac:dyDescent="0.2">
      <c r="D1024" s="19"/>
      <c r="E1024" s="19"/>
      <c r="I1024" s="62"/>
    </row>
    <row r="1025" spans="4:9" ht="12.95" customHeight="1" x14ac:dyDescent="0.2">
      <c r="D1025" s="19"/>
      <c r="E1025" s="19"/>
      <c r="I1025" s="62"/>
    </row>
    <row r="1026" spans="4:9" ht="12.95" customHeight="1" x14ac:dyDescent="0.2">
      <c r="D1026" s="19"/>
      <c r="E1026" s="19"/>
      <c r="I1026" s="62"/>
    </row>
    <row r="1027" spans="4:9" ht="12.95" customHeight="1" x14ac:dyDescent="0.2">
      <c r="D1027" s="19"/>
      <c r="E1027" s="19"/>
      <c r="I1027" s="62"/>
    </row>
    <row r="1028" spans="4:9" ht="12.95" customHeight="1" x14ac:dyDescent="0.2">
      <c r="D1028" s="19"/>
      <c r="E1028" s="19"/>
      <c r="I1028" s="62"/>
    </row>
    <row r="1029" spans="4:9" ht="12.95" customHeight="1" x14ac:dyDescent="0.2">
      <c r="D1029" s="19"/>
      <c r="E1029" s="19"/>
      <c r="I1029" s="62"/>
    </row>
    <row r="1030" spans="4:9" ht="12.95" customHeight="1" x14ac:dyDescent="0.2">
      <c r="D1030" s="19"/>
      <c r="E1030" s="19"/>
      <c r="I1030" s="62"/>
    </row>
    <row r="1031" spans="4:9" ht="12.95" customHeight="1" x14ac:dyDescent="0.2">
      <c r="D1031" s="19"/>
      <c r="E1031" s="19"/>
      <c r="I1031" s="62"/>
    </row>
    <row r="1032" spans="4:9" ht="12.95" customHeight="1" x14ac:dyDescent="0.2">
      <c r="D1032" s="19"/>
      <c r="E1032" s="19"/>
      <c r="I1032" s="62"/>
    </row>
    <row r="1033" spans="4:9" ht="12.95" customHeight="1" x14ac:dyDescent="0.2">
      <c r="D1033" s="19"/>
      <c r="E1033" s="19"/>
      <c r="I1033" s="62"/>
    </row>
    <row r="1034" spans="4:9" ht="12.95" customHeight="1" x14ac:dyDescent="0.2">
      <c r="D1034" s="19"/>
      <c r="E1034" s="19"/>
      <c r="I1034" s="62"/>
    </row>
    <row r="1035" spans="4:9" ht="12.95" customHeight="1" x14ac:dyDescent="0.2">
      <c r="D1035" s="19"/>
      <c r="E1035" s="19"/>
      <c r="I1035" s="62"/>
    </row>
    <row r="1036" spans="4:9" ht="12.95" customHeight="1" x14ac:dyDescent="0.2">
      <c r="D1036" s="19"/>
      <c r="E1036" s="19"/>
      <c r="I1036" s="62"/>
    </row>
    <row r="1037" spans="4:9" ht="12.95" customHeight="1" x14ac:dyDescent="0.2">
      <c r="D1037" s="19"/>
      <c r="E1037" s="19"/>
      <c r="I1037" s="62"/>
    </row>
    <row r="1038" spans="4:9" ht="12.95" customHeight="1" x14ac:dyDescent="0.2">
      <c r="D1038" s="19"/>
      <c r="E1038" s="19"/>
      <c r="I1038" s="62"/>
    </row>
    <row r="1039" spans="4:9" ht="12.95" customHeight="1" x14ac:dyDescent="0.2">
      <c r="D1039" s="19"/>
      <c r="E1039" s="19"/>
      <c r="I1039" s="62"/>
    </row>
    <row r="1040" spans="4:9" ht="12.95" customHeight="1" x14ac:dyDescent="0.2">
      <c r="D1040" s="19"/>
      <c r="E1040" s="19"/>
      <c r="I1040" s="62"/>
    </row>
    <row r="1041" spans="4:9" ht="12.95" customHeight="1" x14ac:dyDescent="0.2">
      <c r="D1041" s="19"/>
      <c r="E1041" s="19"/>
      <c r="I1041" s="62"/>
    </row>
    <row r="1042" spans="4:9" ht="12.95" customHeight="1" x14ac:dyDescent="0.2">
      <c r="D1042" s="19"/>
      <c r="E1042" s="19"/>
      <c r="I1042" s="62"/>
    </row>
    <row r="1043" spans="4:9" ht="12.95" customHeight="1" x14ac:dyDescent="0.2">
      <c r="D1043" s="19"/>
      <c r="E1043" s="19"/>
      <c r="I1043" s="62"/>
    </row>
    <row r="1044" spans="4:9" ht="12.95" customHeight="1" x14ac:dyDescent="0.2">
      <c r="D1044" s="19"/>
      <c r="E1044" s="19"/>
      <c r="I1044" s="62"/>
    </row>
    <row r="1045" spans="4:9" ht="12.95" customHeight="1" x14ac:dyDescent="0.2">
      <c r="D1045" s="19"/>
      <c r="E1045" s="19"/>
      <c r="I1045" s="62"/>
    </row>
    <row r="1046" spans="4:9" ht="12.95" customHeight="1" x14ac:dyDescent="0.2">
      <c r="D1046" s="19"/>
      <c r="E1046" s="19"/>
      <c r="I1046" s="62"/>
    </row>
    <row r="1047" spans="4:9" ht="12.95" customHeight="1" x14ac:dyDescent="0.2">
      <c r="D1047" s="19"/>
      <c r="E1047" s="19"/>
      <c r="I1047" s="62"/>
    </row>
    <row r="1048" spans="4:9" ht="12.95" customHeight="1" x14ac:dyDescent="0.2">
      <c r="D1048" s="19"/>
      <c r="E1048" s="19"/>
      <c r="I1048" s="62"/>
    </row>
    <row r="1049" spans="4:9" ht="12.95" customHeight="1" x14ac:dyDescent="0.2">
      <c r="D1049" s="19"/>
      <c r="E1049" s="19"/>
      <c r="I1049" s="62"/>
    </row>
    <row r="1050" spans="4:9" ht="12.95" customHeight="1" x14ac:dyDescent="0.2">
      <c r="D1050" s="19"/>
      <c r="E1050" s="19"/>
      <c r="I1050" s="62"/>
    </row>
    <row r="1051" spans="4:9" ht="12.95" customHeight="1" x14ac:dyDescent="0.2">
      <c r="D1051" s="19"/>
      <c r="E1051" s="19"/>
      <c r="I1051" s="62"/>
    </row>
    <row r="1052" spans="4:9" ht="12.95" customHeight="1" x14ac:dyDescent="0.2">
      <c r="D1052" s="19"/>
      <c r="E1052" s="19"/>
      <c r="I1052" s="62"/>
    </row>
    <row r="1053" spans="4:9" ht="12.95" customHeight="1" x14ac:dyDescent="0.2">
      <c r="D1053" s="19"/>
      <c r="E1053" s="19"/>
      <c r="I1053" s="62"/>
    </row>
    <row r="1054" spans="4:9" ht="12.95" customHeight="1" x14ac:dyDescent="0.2">
      <c r="D1054" s="19"/>
      <c r="E1054" s="19"/>
      <c r="I1054" s="62"/>
    </row>
    <row r="1055" spans="4:9" ht="12.95" customHeight="1" x14ac:dyDescent="0.2">
      <c r="D1055" s="19"/>
      <c r="E1055" s="19"/>
      <c r="I1055" s="62"/>
    </row>
    <row r="1056" spans="4:9" ht="12.95" customHeight="1" x14ac:dyDescent="0.2">
      <c r="D1056" s="19"/>
      <c r="E1056" s="19"/>
      <c r="I1056" s="62"/>
    </row>
    <row r="1057" spans="4:9" ht="12.95" customHeight="1" x14ac:dyDescent="0.2">
      <c r="D1057" s="19"/>
      <c r="E1057" s="19"/>
      <c r="I1057" s="62"/>
    </row>
    <row r="1058" spans="4:9" ht="12.95" customHeight="1" x14ac:dyDescent="0.2">
      <c r="D1058" s="19"/>
      <c r="E1058" s="19"/>
      <c r="I1058" s="62"/>
    </row>
    <row r="1059" spans="4:9" ht="12.95" customHeight="1" x14ac:dyDescent="0.2">
      <c r="D1059" s="19"/>
      <c r="E1059" s="19"/>
      <c r="I1059" s="62"/>
    </row>
    <row r="1060" spans="4:9" ht="12.95" customHeight="1" x14ac:dyDescent="0.2">
      <c r="D1060" s="19"/>
      <c r="E1060" s="19"/>
      <c r="I1060" s="62"/>
    </row>
    <row r="1061" spans="4:9" ht="12.95" customHeight="1" x14ac:dyDescent="0.2">
      <c r="D1061" s="19"/>
      <c r="E1061" s="19"/>
      <c r="I1061" s="62"/>
    </row>
    <row r="1062" spans="4:9" ht="12.95" customHeight="1" x14ac:dyDescent="0.2">
      <c r="D1062" s="19"/>
      <c r="E1062" s="19"/>
      <c r="I1062" s="62"/>
    </row>
    <row r="1063" spans="4:9" ht="12.95" customHeight="1" x14ac:dyDescent="0.2">
      <c r="D1063" s="19"/>
      <c r="E1063" s="19"/>
      <c r="I1063" s="62"/>
    </row>
    <row r="1064" spans="4:9" ht="12.95" customHeight="1" x14ac:dyDescent="0.2">
      <c r="D1064" s="19"/>
      <c r="E1064" s="19"/>
      <c r="I1064" s="62"/>
    </row>
    <row r="1065" spans="4:9" ht="12.95" customHeight="1" x14ac:dyDescent="0.2">
      <c r="D1065" s="19"/>
      <c r="E1065" s="19"/>
      <c r="I1065" s="62"/>
    </row>
    <row r="1066" spans="4:9" ht="12.95" customHeight="1" x14ac:dyDescent="0.2">
      <c r="D1066" s="19"/>
      <c r="E1066" s="19"/>
      <c r="I1066" s="62"/>
    </row>
    <row r="1067" spans="4:9" ht="12.95" customHeight="1" x14ac:dyDescent="0.2">
      <c r="D1067" s="19"/>
      <c r="E1067" s="19"/>
      <c r="I1067" s="62"/>
    </row>
    <row r="1068" spans="4:9" ht="12.95" customHeight="1" x14ac:dyDescent="0.2">
      <c r="D1068" s="19"/>
      <c r="E1068" s="19"/>
      <c r="I1068" s="62"/>
    </row>
    <row r="1069" spans="4:9" ht="12.95" customHeight="1" x14ac:dyDescent="0.2">
      <c r="D1069" s="19"/>
      <c r="E1069" s="19"/>
      <c r="I1069" s="62"/>
    </row>
    <row r="1070" spans="4:9" ht="12.95" customHeight="1" x14ac:dyDescent="0.2">
      <c r="D1070" s="19"/>
      <c r="E1070" s="19"/>
      <c r="I1070" s="62"/>
    </row>
    <row r="1071" spans="4:9" ht="12.95" customHeight="1" x14ac:dyDescent="0.2">
      <c r="D1071" s="19"/>
      <c r="E1071" s="19"/>
      <c r="I1071" s="62"/>
    </row>
    <row r="1072" spans="4:9" ht="12.95" customHeight="1" x14ac:dyDescent="0.2">
      <c r="D1072" s="19"/>
      <c r="E1072" s="19"/>
      <c r="I1072" s="62"/>
    </row>
    <row r="1073" spans="4:9" ht="12.95" customHeight="1" x14ac:dyDescent="0.2">
      <c r="D1073" s="19"/>
      <c r="E1073" s="19"/>
      <c r="I1073" s="62"/>
    </row>
    <row r="1074" spans="4:9" ht="12.95" customHeight="1" x14ac:dyDescent="0.2">
      <c r="D1074" s="19"/>
      <c r="E1074" s="19"/>
      <c r="I1074" s="62"/>
    </row>
    <row r="1075" spans="4:9" ht="12.95" customHeight="1" x14ac:dyDescent="0.2">
      <c r="D1075" s="19"/>
      <c r="E1075" s="19"/>
      <c r="I1075" s="62"/>
    </row>
    <row r="1076" spans="4:9" ht="12.95" customHeight="1" x14ac:dyDescent="0.2">
      <c r="D1076" s="19"/>
      <c r="E1076" s="19"/>
      <c r="I1076" s="62"/>
    </row>
    <row r="1077" spans="4:9" ht="12.95" customHeight="1" x14ac:dyDescent="0.2">
      <c r="D1077" s="19"/>
      <c r="E1077" s="19"/>
      <c r="I1077" s="62"/>
    </row>
    <row r="1078" spans="4:9" ht="12.95" customHeight="1" x14ac:dyDescent="0.2">
      <c r="D1078" s="19"/>
      <c r="E1078" s="19"/>
      <c r="I1078" s="62"/>
    </row>
    <row r="1079" spans="4:9" ht="12.95" customHeight="1" x14ac:dyDescent="0.2">
      <c r="D1079" s="19"/>
      <c r="E1079" s="19"/>
      <c r="I1079" s="62"/>
    </row>
    <row r="1080" spans="4:9" ht="12.95" customHeight="1" x14ac:dyDescent="0.2">
      <c r="D1080" s="19"/>
      <c r="E1080" s="19"/>
      <c r="I1080" s="62"/>
    </row>
    <row r="1081" spans="4:9" ht="12.95" customHeight="1" x14ac:dyDescent="0.2">
      <c r="D1081" s="19"/>
      <c r="E1081" s="19"/>
      <c r="I1081" s="62"/>
    </row>
    <row r="1082" spans="4:9" ht="12.95" customHeight="1" x14ac:dyDescent="0.2">
      <c r="D1082" s="19"/>
      <c r="E1082" s="19"/>
      <c r="I1082" s="62"/>
    </row>
    <row r="1083" spans="4:9" ht="12.95" customHeight="1" x14ac:dyDescent="0.2">
      <c r="D1083" s="19"/>
      <c r="E1083" s="19"/>
      <c r="I1083" s="62"/>
    </row>
    <row r="1084" spans="4:9" ht="12.95" customHeight="1" x14ac:dyDescent="0.2">
      <c r="D1084" s="19"/>
      <c r="E1084" s="19"/>
      <c r="I1084" s="62"/>
    </row>
    <row r="1085" spans="4:9" ht="12.95" customHeight="1" x14ac:dyDescent="0.2">
      <c r="D1085" s="19"/>
      <c r="E1085" s="19"/>
      <c r="I1085" s="62"/>
    </row>
    <row r="1086" spans="4:9" ht="12.95" customHeight="1" x14ac:dyDescent="0.2">
      <c r="D1086" s="19"/>
      <c r="E1086" s="19"/>
      <c r="I1086" s="62"/>
    </row>
    <row r="1087" spans="4:9" ht="12.95" customHeight="1" x14ac:dyDescent="0.2">
      <c r="D1087" s="19"/>
      <c r="E1087" s="19"/>
      <c r="I1087" s="62"/>
    </row>
    <row r="1088" spans="4:9" ht="12.95" customHeight="1" x14ac:dyDescent="0.2">
      <c r="D1088" s="19"/>
      <c r="E1088" s="19"/>
      <c r="I1088" s="62"/>
    </row>
    <row r="1089" spans="4:9" ht="12.95" customHeight="1" x14ac:dyDescent="0.2">
      <c r="D1089" s="19"/>
      <c r="E1089" s="19"/>
      <c r="I1089" s="62"/>
    </row>
    <row r="1090" spans="4:9" ht="12.95" customHeight="1" x14ac:dyDescent="0.2">
      <c r="D1090" s="19"/>
      <c r="E1090" s="19"/>
      <c r="I1090" s="62"/>
    </row>
    <row r="1091" spans="4:9" ht="12.95" customHeight="1" x14ac:dyDescent="0.2">
      <c r="D1091" s="19"/>
      <c r="E1091" s="19"/>
      <c r="I1091" s="62"/>
    </row>
    <row r="1092" spans="4:9" ht="12.95" customHeight="1" x14ac:dyDescent="0.2">
      <c r="D1092" s="19"/>
      <c r="E1092" s="19"/>
      <c r="I1092" s="62"/>
    </row>
    <row r="1093" spans="4:9" ht="12.95" customHeight="1" x14ac:dyDescent="0.2">
      <c r="D1093" s="19"/>
      <c r="E1093" s="19"/>
      <c r="I1093" s="62"/>
    </row>
    <row r="1094" spans="4:9" ht="12.95" customHeight="1" x14ac:dyDescent="0.2">
      <c r="D1094" s="19"/>
      <c r="E1094" s="19"/>
      <c r="I1094" s="62"/>
    </row>
    <row r="1095" spans="4:9" ht="12.95" customHeight="1" x14ac:dyDescent="0.2">
      <c r="D1095" s="19"/>
      <c r="E1095" s="19"/>
      <c r="I1095" s="62"/>
    </row>
    <row r="1096" spans="4:9" ht="12.95" customHeight="1" x14ac:dyDescent="0.2">
      <c r="D1096" s="19"/>
      <c r="E1096" s="19"/>
      <c r="I1096" s="62"/>
    </row>
    <row r="1097" spans="4:9" ht="12.95" customHeight="1" x14ac:dyDescent="0.2">
      <c r="D1097" s="19"/>
      <c r="E1097" s="19"/>
      <c r="I1097" s="62"/>
    </row>
    <row r="1098" spans="4:9" ht="12.95" customHeight="1" x14ac:dyDescent="0.2">
      <c r="D1098" s="19"/>
      <c r="E1098" s="19"/>
      <c r="I1098" s="62"/>
    </row>
    <row r="1099" spans="4:9" ht="12.95" customHeight="1" x14ac:dyDescent="0.2">
      <c r="D1099" s="19"/>
      <c r="E1099" s="19"/>
      <c r="I1099" s="62"/>
    </row>
    <row r="1100" spans="4:9" ht="12.95" customHeight="1" x14ac:dyDescent="0.2">
      <c r="D1100" s="19"/>
      <c r="E1100" s="19"/>
      <c r="I1100" s="62"/>
    </row>
    <row r="1101" spans="4:9" ht="12.95" customHeight="1" x14ac:dyDescent="0.2">
      <c r="D1101" s="19"/>
      <c r="E1101" s="19"/>
      <c r="I1101" s="62"/>
    </row>
    <row r="1102" spans="4:9" ht="12.95" customHeight="1" x14ac:dyDescent="0.2">
      <c r="D1102" s="19"/>
      <c r="E1102" s="19"/>
      <c r="I1102" s="62"/>
    </row>
    <row r="1103" spans="4:9" ht="12.95" customHeight="1" x14ac:dyDescent="0.2">
      <c r="D1103" s="19"/>
      <c r="E1103" s="19"/>
      <c r="I1103" s="62"/>
    </row>
    <row r="1104" spans="4:9" ht="12.95" customHeight="1" x14ac:dyDescent="0.2">
      <c r="D1104" s="19"/>
      <c r="E1104" s="19"/>
      <c r="I1104" s="62"/>
    </row>
    <row r="1105" spans="4:9" ht="12.95" customHeight="1" x14ac:dyDescent="0.2">
      <c r="D1105" s="19"/>
      <c r="E1105" s="19"/>
      <c r="I1105" s="62"/>
    </row>
    <row r="1106" spans="4:9" ht="12.95" customHeight="1" x14ac:dyDescent="0.2">
      <c r="D1106" s="19"/>
      <c r="E1106" s="19"/>
      <c r="I1106" s="62"/>
    </row>
    <row r="1107" spans="4:9" ht="12.95" customHeight="1" x14ac:dyDescent="0.2">
      <c r="D1107" s="19"/>
      <c r="E1107" s="19"/>
      <c r="I1107" s="62"/>
    </row>
    <row r="1108" spans="4:9" ht="12.95" customHeight="1" x14ac:dyDescent="0.2">
      <c r="D1108" s="19"/>
      <c r="E1108" s="19"/>
      <c r="I1108" s="62"/>
    </row>
    <row r="1109" spans="4:9" ht="12.95" customHeight="1" x14ac:dyDescent="0.2">
      <c r="D1109" s="19"/>
      <c r="E1109" s="19"/>
      <c r="I1109" s="62"/>
    </row>
    <row r="1110" spans="4:9" ht="12.95" customHeight="1" x14ac:dyDescent="0.2">
      <c r="D1110" s="19"/>
      <c r="E1110" s="19"/>
      <c r="I1110" s="62"/>
    </row>
    <row r="1111" spans="4:9" ht="12.95" customHeight="1" x14ac:dyDescent="0.2">
      <c r="D1111" s="19"/>
      <c r="E1111" s="19"/>
      <c r="I1111" s="62"/>
    </row>
    <row r="1112" spans="4:9" ht="12.95" customHeight="1" x14ac:dyDescent="0.2">
      <c r="D1112" s="19"/>
      <c r="E1112" s="19"/>
      <c r="I1112" s="62"/>
    </row>
    <row r="1113" spans="4:9" ht="12.95" customHeight="1" x14ac:dyDescent="0.2">
      <c r="D1113" s="19"/>
      <c r="E1113" s="19"/>
      <c r="I1113" s="62"/>
    </row>
    <row r="1114" spans="4:9" ht="12.95" customHeight="1" x14ac:dyDescent="0.2">
      <c r="D1114" s="19"/>
      <c r="E1114" s="19"/>
      <c r="I1114" s="62"/>
    </row>
    <row r="1115" spans="4:9" ht="12.95" customHeight="1" x14ac:dyDescent="0.2">
      <c r="D1115" s="19"/>
      <c r="E1115" s="19"/>
      <c r="I1115" s="62"/>
    </row>
    <row r="1116" spans="4:9" ht="12.95" customHeight="1" x14ac:dyDescent="0.2">
      <c r="D1116" s="19"/>
      <c r="E1116" s="19"/>
      <c r="I1116" s="62"/>
    </row>
    <row r="1117" spans="4:9" ht="12.95" customHeight="1" x14ac:dyDescent="0.2">
      <c r="D1117" s="19"/>
      <c r="E1117" s="19"/>
      <c r="I1117" s="62"/>
    </row>
    <row r="1118" spans="4:9" ht="12.95" customHeight="1" x14ac:dyDescent="0.2">
      <c r="D1118" s="19"/>
      <c r="E1118" s="19"/>
      <c r="I1118" s="62"/>
    </row>
    <row r="1119" spans="4:9" ht="12.95" customHeight="1" x14ac:dyDescent="0.2">
      <c r="D1119" s="19"/>
      <c r="E1119" s="19"/>
      <c r="I1119" s="62"/>
    </row>
    <row r="1120" spans="4:9" ht="12.95" customHeight="1" x14ac:dyDescent="0.2">
      <c r="D1120" s="19"/>
      <c r="E1120" s="19"/>
      <c r="I1120" s="62"/>
    </row>
    <row r="1121" spans="4:9" ht="12.95" customHeight="1" x14ac:dyDescent="0.2">
      <c r="D1121" s="19"/>
      <c r="E1121" s="19"/>
      <c r="I1121" s="62"/>
    </row>
    <row r="1122" spans="4:9" ht="12.95" customHeight="1" x14ac:dyDescent="0.2">
      <c r="D1122" s="19"/>
      <c r="E1122" s="19"/>
      <c r="I1122" s="62"/>
    </row>
    <row r="1123" spans="4:9" ht="12.95" customHeight="1" x14ac:dyDescent="0.2">
      <c r="D1123" s="19"/>
      <c r="E1123" s="19"/>
      <c r="I1123" s="62"/>
    </row>
    <row r="1124" spans="4:9" ht="12.95" customHeight="1" x14ac:dyDescent="0.2">
      <c r="D1124" s="19"/>
      <c r="E1124" s="19"/>
      <c r="I1124" s="62"/>
    </row>
    <row r="1125" spans="4:9" ht="12.95" customHeight="1" x14ac:dyDescent="0.2">
      <c r="D1125" s="19"/>
      <c r="E1125" s="19"/>
      <c r="I1125" s="62"/>
    </row>
    <row r="1126" spans="4:9" ht="12.95" customHeight="1" x14ac:dyDescent="0.2">
      <c r="D1126" s="19"/>
      <c r="E1126" s="19"/>
      <c r="I1126" s="62"/>
    </row>
    <row r="1127" spans="4:9" ht="12.95" customHeight="1" x14ac:dyDescent="0.2">
      <c r="D1127" s="19"/>
      <c r="E1127" s="19"/>
      <c r="I1127" s="62"/>
    </row>
    <row r="1128" spans="4:9" ht="12.95" customHeight="1" x14ac:dyDescent="0.2">
      <c r="D1128" s="19"/>
      <c r="E1128" s="19"/>
      <c r="I1128" s="62"/>
    </row>
    <row r="1129" spans="4:9" ht="12.95" customHeight="1" x14ac:dyDescent="0.2">
      <c r="D1129" s="19"/>
      <c r="E1129" s="19"/>
      <c r="I1129" s="62"/>
    </row>
    <row r="1130" spans="4:9" ht="12.95" customHeight="1" x14ac:dyDescent="0.2">
      <c r="D1130" s="19"/>
      <c r="E1130" s="19"/>
      <c r="I1130" s="62"/>
    </row>
    <row r="1131" spans="4:9" ht="12.95" customHeight="1" x14ac:dyDescent="0.2">
      <c r="D1131" s="19"/>
      <c r="E1131" s="19"/>
      <c r="I1131" s="62"/>
    </row>
    <row r="1132" spans="4:9" ht="12.95" customHeight="1" x14ac:dyDescent="0.2">
      <c r="D1132" s="19"/>
      <c r="E1132" s="19"/>
      <c r="I1132" s="62"/>
    </row>
    <row r="1133" spans="4:9" ht="12.95" customHeight="1" x14ac:dyDescent="0.2">
      <c r="D1133" s="19"/>
      <c r="E1133" s="19"/>
      <c r="I1133" s="62"/>
    </row>
    <row r="1134" spans="4:9" ht="12.95" customHeight="1" x14ac:dyDescent="0.2">
      <c r="D1134" s="19"/>
      <c r="E1134" s="19"/>
      <c r="I1134" s="62"/>
    </row>
    <row r="1135" spans="4:9" ht="12.95" customHeight="1" x14ac:dyDescent="0.2">
      <c r="D1135" s="19"/>
      <c r="E1135" s="19"/>
      <c r="I1135" s="62"/>
    </row>
    <row r="1136" spans="4:9" ht="12.95" customHeight="1" x14ac:dyDescent="0.2">
      <c r="D1136" s="19"/>
      <c r="E1136" s="19"/>
      <c r="I1136" s="62"/>
    </row>
    <row r="1137" spans="4:9" ht="12.95" customHeight="1" x14ac:dyDescent="0.2">
      <c r="D1137" s="19"/>
      <c r="E1137" s="19"/>
      <c r="I1137" s="62"/>
    </row>
    <row r="1138" spans="4:9" ht="12.95" customHeight="1" x14ac:dyDescent="0.2">
      <c r="D1138" s="19"/>
      <c r="E1138" s="19"/>
      <c r="I1138" s="62"/>
    </row>
    <row r="1139" spans="4:9" ht="12.95" customHeight="1" x14ac:dyDescent="0.2">
      <c r="D1139" s="19"/>
      <c r="E1139" s="19"/>
      <c r="I1139" s="62"/>
    </row>
    <row r="1140" spans="4:9" ht="12.95" customHeight="1" x14ac:dyDescent="0.2">
      <c r="D1140" s="19"/>
      <c r="E1140" s="19"/>
      <c r="I1140" s="62"/>
    </row>
    <row r="1141" spans="4:9" ht="12.95" customHeight="1" x14ac:dyDescent="0.2">
      <c r="D1141" s="19"/>
      <c r="E1141" s="19"/>
      <c r="I1141" s="62"/>
    </row>
    <row r="1142" spans="4:9" ht="12.95" customHeight="1" x14ac:dyDescent="0.2">
      <c r="D1142" s="19"/>
      <c r="E1142" s="19"/>
      <c r="I1142" s="62"/>
    </row>
    <row r="1143" spans="4:9" ht="12.95" customHeight="1" x14ac:dyDescent="0.2">
      <c r="D1143" s="19"/>
      <c r="E1143" s="19"/>
      <c r="I1143" s="62"/>
    </row>
    <row r="1144" spans="4:9" ht="12.95" customHeight="1" x14ac:dyDescent="0.2">
      <c r="D1144" s="19"/>
      <c r="E1144" s="19"/>
      <c r="I1144" s="62"/>
    </row>
    <row r="1145" spans="4:9" ht="12.95" customHeight="1" x14ac:dyDescent="0.2">
      <c r="D1145" s="19"/>
      <c r="E1145" s="19"/>
      <c r="I1145" s="62"/>
    </row>
    <row r="1146" spans="4:9" ht="12.95" customHeight="1" x14ac:dyDescent="0.2">
      <c r="D1146" s="19"/>
      <c r="E1146" s="19"/>
      <c r="I1146" s="62"/>
    </row>
    <row r="1147" spans="4:9" ht="12.95" customHeight="1" x14ac:dyDescent="0.2">
      <c r="D1147" s="19"/>
      <c r="E1147" s="19"/>
      <c r="I1147" s="62"/>
    </row>
    <row r="1148" spans="4:9" ht="12.95" customHeight="1" x14ac:dyDescent="0.2">
      <c r="D1148" s="19"/>
      <c r="E1148" s="19"/>
      <c r="I1148" s="62"/>
    </row>
    <row r="1149" spans="4:9" ht="12.95" customHeight="1" x14ac:dyDescent="0.2">
      <c r="D1149" s="19"/>
      <c r="E1149" s="19"/>
      <c r="I1149" s="62"/>
    </row>
    <row r="1150" spans="4:9" ht="12.95" customHeight="1" x14ac:dyDescent="0.2">
      <c r="D1150" s="19"/>
      <c r="E1150" s="19"/>
      <c r="I1150" s="62"/>
    </row>
    <row r="1151" spans="4:9" ht="12.95" customHeight="1" x14ac:dyDescent="0.2">
      <c r="D1151" s="19"/>
      <c r="E1151" s="19"/>
      <c r="I1151" s="62"/>
    </row>
    <row r="1152" spans="4:9" ht="12.95" customHeight="1" x14ac:dyDescent="0.2">
      <c r="D1152" s="19"/>
      <c r="E1152" s="19"/>
      <c r="I1152" s="62"/>
    </row>
    <row r="1153" spans="4:9" ht="12.95" customHeight="1" x14ac:dyDescent="0.2">
      <c r="D1153" s="19"/>
      <c r="E1153" s="19"/>
      <c r="I1153" s="62"/>
    </row>
    <row r="1154" spans="4:9" ht="12.95" customHeight="1" x14ac:dyDescent="0.2">
      <c r="D1154" s="19"/>
      <c r="E1154" s="19"/>
      <c r="I1154" s="62"/>
    </row>
    <row r="1155" spans="4:9" ht="12.95" customHeight="1" x14ac:dyDescent="0.2">
      <c r="D1155" s="19"/>
      <c r="E1155" s="19"/>
      <c r="I1155" s="62"/>
    </row>
    <row r="1156" spans="4:9" ht="12.95" customHeight="1" x14ac:dyDescent="0.2">
      <c r="D1156" s="19"/>
      <c r="E1156" s="19"/>
      <c r="I1156" s="62"/>
    </row>
    <row r="1157" spans="4:9" ht="12.95" customHeight="1" x14ac:dyDescent="0.2">
      <c r="D1157" s="19"/>
      <c r="E1157" s="19"/>
      <c r="I1157" s="62"/>
    </row>
    <row r="1158" spans="4:9" ht="12.95" customHeight="1" x14ac:dyDescent="0.2">
      <c r="D1158" s="19"/>
      <c r="E1158" s="19"/>
      <c r="I1158" s="62"/>
    </row>
    <row r="1159" spans="4:9" ht="12.95" customHeight="1" x14ac:dyDescent="0.2">
      <c r="D1159" s="19"/>
      <c r="E1159" s="19"/>
      <c r="I1159" s="62"/>
    </row>
    <row r="1160" spans="4:9" ht="12.95" customHeight="1" x14ac:dyDescent="0.2">
      <c r="D1160" s="19"/>
      <c r="E1160" s="19"/>
      <c r="I1160" s="62"/>
    </row>
    <row r="1161" spans="4:9" ht="12.95" customHeight="1" x14ac:dyDescent="0.2">
      <c r="D1161" s="19"/>
      <c r="E1161" s="19"/>
      <c r="I1161" s="62"/>
    </row>
    <row r="1162" spans="4:9" ht="12.95" customHeight="1" x14ac:dyDescent="0.2">
      <c r="D1162" s="19"/>
      <c r="E1162" s="19"/>
      <c r="I1162" s="62"/>
    </row>
    <row r="1163" spans="4:9" ht="12.95" customHeight="1" x14ac:dyDescent="0.2">
      <c r="D1163" s="19"/>
      <c r="E1163" s="19"/>
      <c r="I1163" s="62"/>
    </row>
    <row r="1164" spans="4:9" ht="12.95" customHeight="1" x14ac:dyDescent="0.2">
      <c r="D1164" s="19"/>
      <c r="E1164" s="19"/>
      <c r="I1164" s="62"/>
    </row>
    <row r="1165" spans="4:9" ht="12.95" customHeight="1" x14ac:dyDescent="0.2">
      <c r="D1165" s="19"/>
      <c r="E1165" s="19"/>
      <c r="I1165" s="62"/>
    </row>
    <row r="1166" spans="4:9" ht="12.95" customHeight="1" x14ac:dyDescent="0.2">
      <c r="D1166" s="19"/>
      <c r="E1166" s="19"/>
      <c r="I1166" s="62"/>
    </row>
    <row r="1167" spans="4:9" ht="12.95" customHeight="1" x14ac:dyDescent="0.2">
      <c r="D1167" s="19"/>
      <c r="E1167" s="19"/>
      <c r="I1167" s="62"/>
    </row>
    <row r="1168" spans="4:9" ht="12.95" customHeight="1" x14ac:dyDescent="0.2">
      <c r="D1168" s="19"/>
      <c r="E1168" s="19"/>
      <c r="I1168" s="62"/>
    </row>
    <row r="1169" spans="4:9" ht="12.95" customHeight="1" x14ac:dyDescent="0.2">
      <c r="D1169" s="19"/>
      <c r="E1169" s="19"/>
      <c r="I1169" s="62"/>
    </row>
    <row r="1170" spans="4:9" ht="12.95" customHeight="1" x14ac:dyDescent="0.2">
      <c r="D1170" s="19"/>
      <c r="E1170" s="19"/>
      <c r="I1170" s="62"/>
    </row>
    <row r="1171" spans="4:9" ht="12.95" customHeight="1" x14ac:dyDescent="0.2">
      <c r="D1171" s="19"/>
      <c r="E1171" s="19"/>
      <c r="I1171" s="62"/>
    </row>
    <row r="1172" spans="4:9" ht="12.95" customHeight="1" x14ac:dyDescent="0.2">
      <c r="D1172" s="19"/>
      <c r="E1172" s="19"/>
      <c r="I1172" s="62"/>
    </row>
    <row r="1173" spans="4:9" ht="12.95" customHeight="1" x14ac:dyDescent="0.2">
      <c r="D1173" s="19"/>
      <c r="E1173" s="19"/>
      <c r="I1173" s="62"/>
    </row>
    <row r="1174" spans="4:9" ht="12.95" customHeight="1" x14ac:dyDescent="0.2">
      <c r="D1174" s="19"/>
      <c r="E1174" s="19"/>
      <c r="I1174" s="62"/>
    </row>
    <row r="1175" spans="4:9" ht="12.95" customHeight="1" x14ac:dyDescent="0.2">
      <c r="D1175" s="19"/>
      <c r="E1175" s="19"/>
      <c r="I1175" s="62"/>
    </row>
    <row r="1176" spans="4:9" ht="12.95" customHeight="1" x14ac:dyDescent="0.2">
      <c r="D1176" s="19"/>
      <c r="E1176" s="19"/>
      <c r="I1176" s="62"/>
    </row>
    <row r="1177" spans="4:9" ht="12.95" customHeight="1" x14ac:dyDescent="0.2">
      <c r="D1177" s="19"/>
      <c r="E1177" s="19"/>
      <c r="I1177" s="62"/>
    </row>
    <row r="1178" spans="4:9" ht="12.95" customHeight="1" x14ac:dyDescent="0.2">
      <c r="D1178" s="19"/>
      <c r="E1178" s="19"/>
      <c r="I1178" s="62"/>
    </row>
    <row r="1179" spans="4:9" ht="12.95" customHeight="1" x14ac:dyDescent="0.2">
      <c r="D1179" s="19"/>
      <c r="E1179" s="19"/>
      <c r="I1179" s="62"/>
    </row>
    <row r="1180" spans="4:9" ht="12.95" customHeight="1" x14ac:dyDescent="0.2">
      <c r="D1180" s="19"/>
      <c r="E1180" s="19"/>
      <c r="I1180" s="62"/>
    </row>
    <row r="1181" spans="4:9" ht="12.95" customHeight="1" x14ac:dyDescent="0.2">
      <c r="D1181" s="19"/>
      <c r="E1181" s="19"/>
      <c r="I1181" s="62"/>
    </row>
    <row r="1182" spans="4:9" ht="12.95" customHeight="1" x14ac:dyDescent="0.2">
      <c r="D1182" s="19"/>
      <c r="E1182" s="19"/>
      <c r="I1182" s="62"/>
    </row>
    <row r="1183" spans="4:9" ht="12.95" customHeight="1" x14ac:dyDescent="0.2">
      <c r="D1183" s="19"/>
      <c r="E1183" s="19"/>
      <c r="I1183" s="62"/>
    </row>
    <row r="1184" spans="4:9" ht="12.95" customHeight="1" x14ac:dyDescent="0.2">
      <c r="D1184" s="19"/>
      <c r="E1184" s="19"/>
      <c r="I1184" s="62"/>
    </row>
    <row r="1185" spans="4:9" ht="12.95" customHeight="1" x14ac:dyDescent="0.2">
      <c r="D1185" s="19"/>
      <c r="E1185" s="19"/>
      <c r="I1185" s="62"/>
    </row>
    <row r="1186" spans="4:9" ht="12.95" customHeight="1" x14ac:dyDescent="0.2">
      <c r="D1186" s="19"/>
      <c r="E1186" s="19"/>
      <c r="I1186" s="62"/>
    </row>
    <row r="1187" spans="4:9" ht="12.95" customHeight="1" x14ac:dyDescent="0.2">
      <c r="D1187" s="19"/>
      <c r="E1187" s="19"/>
      <c r="I1187" s="62"/>
    </row>
    <row r="1188" spans="4:9" ht="12.95" customHeight="1" x14ac:dyDescent="0.2">
      <c r="D1188" s="19"/>
      <c r="E1188" s="19"/>
      <c r="I1188" s="62"/>
    </row>
    <row r="1189" spans="4:9" ht="12.95" customHeight="1" x14ac:dyDescent="0.2">
      <c r="D1189" s="19"/>
      <c r="E1189" s="19"/>
      <c r="I1189" s="62"/>
    </row>
    <row r="1190" spans="4:9" ht="12.95" customHeight="1" x14ac:dyDescent="0.2">
      <c r="D1190" s="19"/>
      <c r="E1190" s="19"/>
      <c r="I1190" s="62"/>
    </row>
    <row r="1191" spans="4:9" ht="12.95" customHeight="1" x14ac:dyDescent="0.2">
      <c r="D1191" s="19"/>
      <c r="E1191" s="19"/>
      <c r="I1191" s="62"/>
    </row>
    <row r="1192" spans="4:9" ht="12.95" customHeight="1" x14ac:dyDescent="0.2">
      <c r="D1192" s="19"/>
      <c r="E1192" s="19"/>
      <c r="I1192" s="62"/>
    </row>
    <row r="1193" spans="4:9" ht="12.95" customHeight="1" x14ac:dyDescent="0.2">
      <c r="D1193" s="19"/>
      <c r="E1193" s="19"/>
      <c r="I1193" s="62"/>
    </row>
    <row r="1194" spans="4:9" ht="12.95" customHeight="1" x14ac:dyDescent="0.2">
      <c r="D1194" s="19"/>
      <c r="E1194" s="19"/>
      <c r="I1194" s="62"/>
    </row>
    <row r="1195" spans="4:9" ht="12.95" customHeight="1" x14ac:dyDescent="0.2">
      <c r="D1195" s="19"/>
      <c r="E1195" s="19"/>
      <c r="I1195" s="62"/>
    </row>
    <row r="1196" spans="4:9" ht="12.95" customHeight="1" x14ac:dyDescent="0.2">
      <c r="D1196" s="19"/>
      <c r="E1196" s="19"/>
      <c r="I1196" s="62"/>
    </row>
    <row r="1197" spans="4:9" ht="12.95" customHeight="1" x14ac:dyDescent="0.2">
      <c r="D1197" s="19"/>
      <c r="E1197" s="19"/>
      <c r="I1197" s="62"/>
    </row>
    <row r="1198" spans="4:9" ht="12.95" customHeight="1" x14ac:dyDescent="0.2">
      <c r="D1198" s="19"/>
      <c r="E1198" s="19"/>
      <c r="I1198" s="62"/>
    </row>
    <row r="1199" spans="4:9" ht="12.95" customHeight="1" x14ac:dyDescent="0.2">
      <c r="D1199" s="19"/>
      <c r="E1199" s="19"/>
      <c r="I1199" s="62"/>
    </row>
    <row r="1200" spans="4:9" ht="12.95" customHeight="1" x14ac:dyDescent="0.2">
      <c r="D1200" s="19"/>
      <c r="E1200" s="19"/>
      <c r="I1200" s="62"/>
    </row>
    <row r="1201" spans="4:9" ht="12.95" customHeight="1" x14ac:dyDescent="0.2">
      <c r="D1201" s="19"/>
      <c r="E1201" s="19"/>
      <c r="I1201" s="62"/>
    </row>
    <row r="1202" spans="4:9" ht="12.95" customHeight="1" x14ac:dyDescent="0.2">
      <c r="D1202" s="19"/>
      <c r="E1202" s="19"/>
      <c r="I1202" s="62"/>
    </row>
    <row r="1203" spans="4:9" ht="12.95" customHeight="1" x14ac:dyDescent="0.2">
      <c r="D1203" s="19"/>
      <c r="E1203" s="19"/>
      <c r="I1203" s="62"/>
    </row>
    <row r="1204" spans="4:9" ht="12.95" customHeight="1" x14ac:dyDescent="0.2">
      <c r="D1204" s="19"/>
      <c r="E1204" s="19"/>
      <c r="I1204" s="62"/>
    </row>
    <row r="1205" spans="4:9" ht="12.95" customHeight="1" x14ac:dyDescent="0.2">
      <c r="D1205" s="19"/>
      <c r="E1205" s="19"/>
      <c r="I1205" s="62"/>
    </row>
    <row r="1206" spans="4:9" ht="12.95" customHeight="1" x14ac:dyDescent="0.2">
      <c r="D1206" s="19"/>
      <c r="E1206" s="19"/>
      <c r="I1206" s="62"/>
    </row>
    <row r="1207" spans="4:9" ht="12.95" customHeight="1" x14ac:dyDescent="0.2">
      <c r="D1207" s="19"/>
      <c r="E1207" s="19"/>
      <c r="I1207" s="62"/>
    </row>
    <row r="1208" spans="4:9" ht="12.95" customHeight="1" x14ac:dyDescent="0.2">
      <c r="D1208" s="19"/>
      <c r="E1208" s="19"/>
      <c r="I1208" s="62"/>
    </row>
    <row r="1209" spans="4:9" ht="12.95" customHeight="1" x14ac:dyDescent="0.2">
      <c r="D1209" s="19"/>
      <c r="E1209" s="19"/>
      <c r="I1209" s="62"/>
    </row>
    <row r="1210" spans="4:9" ht="12.95" customHeight="1" x14ac:dyDescent="0.2">
      <c r="D1210" s="19"/>
      <c r="E1210" s="19"/>
      <c r="I1210" s="62"/>
    </row>
    <row r="1211" spans="4:9" ht="12.95" customHeight="1" x14ac:dyDescent="0.2">
      <c r="D1211" s="19"/>
      <c r="E1211" s="19"/>
      <c r="I1211" s="62"/>
    </row>
    <row r="1212" spans="4:9" ht="12.95" customHeight="1" x14ac:dyDescent="0.2">
      <c r="D1212" s="19"/>
      <c r="E1212" s="19"/>
      <c r="I1212" s="62"/>
    </row>
    <row r="1213" spans="4:9" ht="12.95" customHeight="1" x14ac:dyDescent="0.2">
      <c r="D1213" s="19"/>
      <c r="E1213" s="19"/>
      <c r="I1213" s="62"/>
    </row>
    <row r="1214" spans="4:9" ht="12.95" customHeight="1" x14ac:dyDescent="0.2">
      <c r="D1214" s="19"/>
      <c r="E1214" s="19"/>
      <c r="I1214" s="62"/>
    </row>
    <row r="1215" spans="4:9" ht="12.95" customHeight="1" x14ac:dyDescent="0.2">
      <c r="D1215" s="19"/>
      <c r="E1215" s="19"/>
      <c r="I1215" s="62"/>
    </row>
    <row r="1216" spans="4:9" ht="12.95" customHeight="1" x14ac:dyDescent="0.2">
      <c r="D1216" s="19"/>
      <c r="E1216" s="19"/>
      <c r="I1216" s="62"/>
    </row>
    <row r="1217" spans="4:9" ht="12.95" customHeight="1" x14ac:dyDescent="0.2">
      <c r="D1217" s="19"/>
      <c r="E1217" s="19"/>
      <c r="I1217" s="62"/>
    </row>
    <row r="1218" spans="4:9" ht="12.95" customHeight="1" x14ac:dyDescent="0.2">
      <c r="D1218" s="19"/>
      <c r="E1218" s="19"/>
      <c r="I1218" s="62"/>
    </row>
    <row r="1219" spans="4:9" ht="12.95" customHeight="1" x14ac:dyDescent="0.2">
      <c r="D1219" s="19"/>
      <c r="E1219" s="19"/>
      <c r="I1219" s="62"/>
    </row>
    <row r="1220" spans="4:9" ht="12.95" customHeight="1" x14ac:dyDescent="0.2">
      <c r="D1220" s="19"/>
      <c r="E1220" s="19"/>
      <c r="I1220" s="62"/>
    </row>
    <row r="1221" spans="4:9" ht="12.95" customHeight="1" x14ac:dyDescent="0.2">
      <c r="D1221" s="19"/>
      <c r="E1221" s="19"/>
      <c r="I1221" s="62"/>
    </row>
    <row r="1222" spans="4:9" ht="12.95" customHeight="1" x14ac:dyDescent="0.2">
      <c r="D1222" s="19"/>
      <c r="E1222" s="19"/>
      <c r="I1222" s="62"/>
    </row>
    <row r="1223" spans="4:9" ht="12.95" customHeight="1" x14ac:dyDescent="0.2">
      <c r="D1223" s="19"/>
      <c r="E1223" s="19"/>
      <c r="I1223" s="62"/>
    </row>
    <row r="1224" spans="4:9" ht="12.95" customHeight="1" x14ac:dyDescent="0.2">
      <c r="D1224" s="19"/>
      <c r="E1224" s="19"/>
      <c r="I1224" s="62"/>
    </row>
    <row r="1225" spans="4:9" ht="12.95" customHeight="1" x14ac:dyDescent="0.2">
      <c r="D1225" s="19"/>
      <c r="E1225" s="19"/>
      <c r="I1225" s="62"/>
    </row>
    <row r="1226" spans="4:9" ht="12.95" customHeight="1" x14ac:dyDescent="0.2">
      <c r="D1226" s="19"/>
      <c r="E1226" s="19"/>
      <c r="I1226" s="62"/>
    </row>
    <row r="1227" spans="4:9" ht="12.95" customHeight="1" x14ac:dyDescent="0.2">
      <c r="D1227" s="19"/>
      <c r="E1227" s="19"/>
      <c r="I1227" s="62"/>
    </row>
    <row r="1228" spans="4:9" ht="12.95" customHeight="1" x14ac:dyDescent="0.2">
      <c r="D1228" s="19"/>
      <c r="E1228" s="19"/>
      <c r="I1228" s="62"/>
    </row>
    <row r="1229" spans="4:9" ht="12.95" customHeight="1" x14ac:dyDescent="0.2">
      <c r="D1229" s="19"/>
      <c r="E1229" s="19"/>
      <c r="I1229" s="62"/>
    </row>
    <row r="1230" spans="4:9" ht="12.95" customHeight="1" x14ac:dyDescent="0.2">
      <c r="D1230" s="19"/>
      <c r="E1230" s="19"/>
      <c r="I1230" s="62"/>
    </row>
    <row r="1231" spans="4:9" ht="12.95" customHeight="1" x14ac:dyDescent="0.2">
      <c r="D1231" s="19"/>
      <c r="E1231" s="19"/>
      <c r="I1231" s="62"/>
    </row>
    <row r="1232" spans="4:9" ht="12.95" customHeight="1" x14ac:dyDescent="0.2">
      <c r="D1232" s="19"/>
      <c r="E1232" s="19"/>
      <c r="I1232" s="62"/>
    </row>
    <row r="1233" spans="4:9" ht="12.95" customHeight="1" x14ac:dyDescent="0.2">
      <c r="D1233" s="19"/>
      <c r="E1233" s="19"/>
      <c r="I1233" s="62"/>
    </row>
    <row r="1234" spans="4:9" ht="12.95" customHeight="1" x14ac:dyDescent="0.2">
      <c r="D1234" s="19"/>
      <c r="E1234" s="19"/>
      <c r="I1234" s="62"/>
    </row>
    <row r="1235" spans="4:9" ht="12.95" customHeight="1" x14ac:dyDescent="0.2">
      <c r="D1235" s="19"/>
      <c r="E1235" s="19"/>
      <c r="I1235" s="62"/>
    </row>
    <row r="1236" spans="4:9" ht="12.95" customHeight="1" x14ac:dyDescent="0.2">
      <c r="D1236" s="19"/>
      <c r="E1236" s="19"/>
      <c r="I1236" s="62"/>
    </row>
    <row r="1237" spans="4:9" ht="12.95" customHeight="1" x14ac:dyDescent="0.2">
      <c r="D1237" s="19"/>
      <c r="E1237" s="19"/>
      <c r="I1237" s="62"/>
    </row>
    <row r="1238" spans="4:9" ht="12.95" customHeight="1" x14ac:dyDescent="0.2">
      <c r="D1238" s="19"/>
      <c r="E1238" s="19"/>
      <c r="I1238" s="62"/>
    </row>
    <row r="1239" spans="4:9" ht="12.95" customHeight="1" x14ac:dyDescent="0.2">
      <c r="D1239" s="19"/>
      <c r="E1239" s="19"/>
      <c r="I1239" s="62"/>
    </row>
    <row r="1240" spans="4:9" ht="12.95" customHeight="1" x14ac:dyDescent="0.2">
      <c r="D1240" s="19"/>
      <c r="E1240" s="19"/>
      <c r="I1240" s="62"/>
    </row>
    <row r="1241" spans="4:9" ht="12.95" customHeight="1" x14ac:dyDescent="0.2">
      <c r="D1241" s="19"/>
      <c r="E1241" s="19"/>
      <c r="I1241" s="62"/>
    </row>
    <row r="1242" spans="4:9" ht="12.95" customHeight="1" x14ac:dyDescent="0.2">
      <c r="D1242" s="19"/>
      <c r="E1242" s="19"/>
      <c r="I1242" s="62"/>
    </row>
    <row r="1243" spans="4:9" ht="12.95" customHeight="1" x14ac:dyDescent="0.2">
      <c r="D1243" s="19"/>
      <c r="E1243" s="19"/>
      <c r="I1243" s="62"/>
    </row>
    <row r="1244" spans="4:9" ht="12.95" customHeight="1" x14ac:dyDescent="0.2">
      <c r="D1244" s="19"/>
      <c r="E1244" s="19"/>
      <c r="I1244" s="62"/>
    </row>
    <row r="1245" spans="4:9" ht="12.95" customHeight="1" x14ac:dyDescent="0.2">
      <c r="D1245" s="19"/>
      <c r="E1245" s="19"/>
      <c r="I1245" s="62"/>
    </row>
    <row r="1246" spans="4:9" ht="12.95" customHeight="1" x14ac:dyDescent="0.2">
      <c r="D1246" s="19"/>
      <c r="E1246" s="19"/>
      <c r="I1246" s="62"/>
    </row>
    <row r="1247" spans="4:9" ht="12.95" customHeight="1" x14ac:dyDescent="0.2">
      <c r="D1247" s="19"/>
      <c r="E1247" s="19"/>
      <c r="I1247" s="62"/>
    </row>
    <row r="1248" spans="4:9" ht="12.95" customHeight="1" x14ac:dyDescent="0.2">
      <c r="D1248" s="19"/>
      <c r="E1248" s="19"/>
      <c r="I1248" s="62"/>
    </row>
    <row r="1249" spans="4:9" ht="12.95" customHeight="1" x14ac:dyDescent="0.2">
      <c r="D1249" s="19"/>
      <c r="E1249" s="19"/>
      <c r="I1249" s="62"/>
    </row>
    <row r="1250" spans="4:9" ht="12.95" customHeight="1" x14ac:dyDescent="0.2">
      <c r="D1250" s="19"/>
      <c r="E1250" s="19"/>
      <c r="I1250" s="62"/>
    </row>
    <row r="1251" spans="4:9" ht="12.95" customHeight="1" x14ac:dyDescent="0.2">
      <c r="D1251" s="19"/>
      <c r="E1251" s="19"/>
      <c r="I1251" s="62"/>
    </row>
    <row r="1252" spans="4:9" ht="12.95" customHeight="1" x14ac:dyDescent="0.2">
      <c r="D1252" s="19"/>
      <c r="E1252" s="19"/>
      <c r="I1252" s="62"/>
    </row>
    <row r="1253" spans="4:9" ht="12.95" customHeight="1" x14ac:dyDescent="0.2">
      <c r="D1253" s="19"/>
      <c r="E1253" s="19"/>
      <c r="I1253" s="62"/>
    </row>
    <row r="1254" spans="4:9" ht="12.95" customHeight="1" x14ac:dyDescent="0.2">
      <c r="D1254" s="19"/>
      <c r="E1254" s="19"/>
      <c r="I1254" s="62"/>
    </row>
    <row r="1255" spans="4:9" ht="12.95" customHeight="1" x14ac:dyDescent="0.2">
      <c r="D1255" s="19"/>
      <c r="E1255" s="19"/>
      <c r="I1255" s="62"/>
    </row>
    <row r="1256" spans="4:9" ht="12.95" customHeight="1" x14ac:dyDescent="0.2">
      <c r="D1256" s="19"/>
      <c r="E1256" s="19"/>
      <c r="I1256" s="62"/>
    </row>
    <row r="1257" spans="4:9" ht="12.95" customHeight="1" x14ac:dyDescent="0.2">
      <c r="D1257" s="19"/>
      <c r="E1257" s="19"/>
      <c r="I1257" s="62"/>
    </row>
    <row r="1258" spans="4:9" ht="12.95" customHeight="1" x14ac:dyDescent="0.2">
      <c r="D1258" s="19"/>
      <c r="E1258" s="19"/>
      <c r="I1258" s="62"/>
    </row>
    <row r="1259" spans="4:9" ht="12.95" customHeight="1" x14ac:dyDescent="0.2">
      <c r="D1259" s="19"/>
      <c r="E1259" s="19"/>
      <c r="I1259" s="62"/>
    </row>
    <row r="1260" spans="4:9" ht="12.95" customHeight="1" x14ac:dyDescent="0.2">
      <c r="D1260" s="19"/>
      <c r="E1260" s="19"/>
      <c r="I1260" s="62"/>
    </row>
    <row r="1261" spans="4:9" ht="12.95" customHeight="1" x14ac:dyDescent="0.2">
      <c r="D1261" s="19"/>
      <c r="E1261" s="19"/>
      <c r="I1261" s="62"/>
    </row>
    <row r="1262" spans="4:9" ht="12.95" customHeight="1" x14ac:dyDescent="0.2">
      <c r="D1262" s="19"/>
      <c r="E1262" s="19"/>
      <c r="I1262" s="62"/>
    </row>
    <row r="1263" spans="4:9" ht="12.95" customHeight="1" x14ac:dyDescent="0.2">
      <c r="D1263" s="19"/>
      <c r="E1263" s="19"/>
      <c r="I1263" s="62"/>
    </row>
    <row r="1264" spans="4:9" ht="12.95" customHeight="1" x14ac:dyDescent="0.2">
      <c r="D1264" s="19"/>
      <c r="E1264" s="19"/>
      <c r="I1264" s="62"/>
    </row>
    <row r="1265" spans="4:9" ht="12.95" customHeight="1" x14ac:dyDescent="0.2">
      <c r="D1265" s="19"/>
      <c r="E1265" s="19"/>
      <c r="I1265" s="62"/>
    </row>
    <row r="1266" spans="4:9" ht="12.95" customHeight="1" x14ac:dyDescent="0.2">
      <c r="D1266" s="19"/>
      <c r="E1266" s="19"/>
      <c r="I1266" s="62"/>
    </row>
    <row r="1267" spans="4:9" ht="12.95" customHeight="1" x14ac:dyDescent="0.2">
      <c r="D1267" s="19"/>
      <c r="E1267" s="19"/>
      <c r="I1267" s="62"/>
    </row>
    <row r="1268" spans="4:9" ht="12.95" customHeight="1" x14ac:dyDescent="0.2">
      <c r="D1268" s="19"/>
      <c r="E1268" s="19"/>
      <c r="I1268" s="62"/>
    </row>
    <row r="1269" spans="4:9" ht="12.95" customHeight="1" x14ac:dyDescent="0.2">
      <c r="D1269" s="19"/>
      <c r="E1269" s="19"/>
      <c r="I1269" s="62"/>
    </row>
    <row r="1270" spans="4:9" ht="12.95" customHeight="1" x14ac:dyDescent="0.2">
      <c r="D1270" s="19"/>
      <c r="E1270" s="19"/>
      <c r="I1270" s="62"/>
    </row>
    <row r="1271" spans="4:9" ht="12.95" customHeight="1" x14ac:dyDescent="0.2">
      <c r="D1271" s="19"/>
      <c r="E1271" s="19"/>
      <c r="I1271" s="62"/>
    </row>
    <row r="1272" spans="4:9" ht="12.95" customHeight="1" x14ac:dyDescent="0.2">
      <c r="D1272" s="19"/>
      <c r="E1272" s="19"/>
      <c r="I1272" s="62"/>
    </row>
    <row r="1273" spans="4:9" ht="12.95" customHeight="1" x14ac:dyDescent="0.2">
      <c r="D1273" s="19"/>
      <c r="E1273" s="19"/>
      <c r="I1273" s="62"/>
    </row>
    <row r="1274" spans="4:9" ht="12.95" customHeight="1" x14ac:dyDescent="0.2">
      <c r="D1274" s="19"/>
      <c r="E1274" s="19"/>
      <c r="I1274" s="62"/>
    </row>
    <row r="1275" spans="4:9" ht="12.95" customHeight="1" x14ac:dyDescent="0.2">
      <c r="D1275" s="19"/>
      <c r="E1275" s="19"/>
      <c r="I1275" s="62"/>
    </row>
    <row r="1276" spans="4:9" ht="12.95" customHeight="1" x14ac:dyDescent="0.2">
      <c r="D1276" s="19"/>
      <c r="E1276" s="19"/>
      <c r="I1276" s="62"/>
    </row>
    <row r="1277" spans="4:9" ht="12.95" customHeight="1" x14ac:dyDescent="0.2">
      <c r="D1277" s="19"/>
      <c r="E1277" s="19"/>
      <c r="I1277" s="62"/>
    </row>
    <row r="1278" spans="4:9" ht="12.95" customHeight="1" x14ac:dyDescent="0.2">
      <c r="D1278" s="19"/>
      <c r="E1278" s="19"/>
      <c r="I1278" s="62"/>
    </row>
    <row r="1279" spans="4:9" ht="12.95" customHeight="1" x14ac:dyDescent="0.2">
      <c r="D1279" s="19"/>
      <c r="E1279" s="19"/>
      <c r="I1279" s="62"/>
    </row>
    <row r="1280" spans="4:9" ht="12.95" customHeight="1" x14ac:dyDescent="0.2">
      <c r="D1280" s="19"/>
      <c r="E1280" s="19"/>
      <c r="I1280" s="62"/>
    </row>
    <row r="1281" spans="4:9" ht="12.95" customHeight="1" x14ac:dyDescent="0.2">
      <c r="D1281" s="19"/>
      <c r="E1281" s="19"/>
      <c r="I1281" s="62"/>
    </row>
    <row r="1282" spans="4:9" ht="12.95" customHeight="1" x14ac:dyDescent="0.2">
      <c r="D1282" s="19"/>
      <c r="E1282" s="19"/>
      <c r="I1282" s="62"/>
    </row>
    <row r="1283" spans="4:9" ht="12.95" customHeight="1" x14ac:dyDescent="0.2">
      <c r="D1283" s="19"/>
      <c r="E1283" s="19"/>
      <c r="I1283" s="62"/>
    </row>
    <row r="1284" spans="4:9" ht="12.95" customHeight="1" x14ac:dyDescent="0.2">
      <c r="D1284" s="19"/>
      <c r="E1284" s="19"/>
      <c r="I1284" s="62"/>
    </row>
    <row r="1285" spans="4:9" ht="12.95" customHeight="1" x14ac:dyDescent="0.2">
      <c r="D1285" s="19"/>
      <c r="E1285" s="19"/>
      <c r="I1285" s="62"/>
    </row>
    <row r="1286" spans="4:9" ht="12.95" customHeight="1" x14ac:dyDescent="0.2">
      <c r="D1286" s="19"/>
      <c r="E1286" s="19"/>
      <c r="I1286" s="62"/>
    </row>
    <row r="1287" spans="4:9" ht="12.95" customHeight="1" x14ac:dyDescent="0.2">
      <c r="D1287" s="19"/>
      <c r="E1287" s="19"/>
      <c r="I1287" s="62"/>
    </row>
    <row r="1288" spans="4:9" ht="12.95" customHeight="1" x14ac:dyDescent="0.2">
      <c r="D1288" s="19"/>
      <c r="E1288" s="19"/>
      <c r="I1288" s="62"/>
    </row>
    <row r="1289" spans="4:9" ht="12.95" customHeight="1" x14ac:dyDescent="0.2">
      <c r="D1289" s="19"/>
      <c r="E1289" s="19"/>
      <c r="I1289" s="62"/>
    </row>
    <row r="1290" spans="4:9" ht="12.95" customHeight="1" x14ac:dyDescent="0.2">
      <c r="D1290" s="19"/>
      <c r="E1290" s="19"/>
      <c r="I1290" s="62"/>
    </row>
    <row r="1291" spans="4:9" ht="12.95" customHeight="1" x14ac:dyDescent="0.2">
      <c r="D1291" s="19"/>
      <c r="E1291" s="19"/>
      <c r="I1291" s="62"/>
    </row>
    <row r="1292" spans="4:9" ht="12.95" customHeight="1" x14ac:dyDescent="0.2">
      <c r="D1292" s="19"/>
      <c r="E1292" s="19"/>
      <c r="I1292" s="62"/>
    </row>
    <row r="1293" spans="4:9" ht="12.95" customHeight="1" x14ac:dyDescent="0.2">
      <c r="D1293" s="19"/>
      <c r="E1293" s="19"/>
      <c r="I1293" s="62"/>
    </row>
    <row r="1294" spans="4:9" ht="12.95" customHeight="1" x14ac:dyDescent="0.2">
      <c r="D1294" s="19"/>
      <c r="E1294" s="19"/>
      <c r="I1294" s="62"/>
    </row>
    <row r="1295" spans="4:9" ht="12.95" customHeight="1" x14ac:dyDescent="0.2">
      <c r="D1295" s="19"/>
      <c r="E1295" s="19"/>
      <c r="I1295" s="62"/>
    </row>
    <row r="1296" spans="4:9" ht="12.95" customHeight="1" x14ac:dyDescent="0.2">
      <c r="D1296" s="19"/>
      <c r="E1296" s="19"/>
      <c r="I1296" s="62"/>
    </row>
    <row r="1297" spans="4:9" ht="12.95" customHeight="1" x14ac:dyDescent="0.2">
      <c r="D1297" s="19"/>
      <c r="E1297" s="19"/>
      <c r="I1297" s="62"/>
    </row>
    <row r="1298" spans="4:9" ht="12.95" customHeight="1" x14ac:dyDescent="0.2">
      <c r="D1298" s="19"/>
      <c r="E1298" s="19"/>
      <c r="I1298" s="62"/>
    </row>
    <row r="1299" spans="4:9" ht="12.95" customHeight="1" x14ac:dyDescent="0.2">
      <c r="D1299" s="19"/>
      <c r="E1299" s="19"/>
      <c r="I1299" s="62"/>
    </row>
    <row r="1300" spans="4:9" ht="12.95" customHeight="1" x14ac:dyDescent="0.2">
      <c r="D1300" s="19"/>
      <c r="E1300" s="19"/>
      <c r="I1300" s="62"/>
    </row>
    <row r="1301" spans="4:9" ht="12.95" customHeight="1" x14ac:dyDescent="0.2">
      <c r="D1301" s="19"/>
      <c r="E1301" s="19"/>
      <c r="I1301" s="62"/>
    </row>
    <row r="1302" spans="4:9" ht="12.95" customHeight="1" x14ac:dyDescent="0.2">
      <c r="D1302" s="19"/>
      <c r="E1302" s="19"/>
      <c r="I1302" s="62"/>
    </row>
    <row r="1303" spans="4:9" ht="12.95" customHeight="1" x14ac:dyDescent="0.2">
      <c r="D1303" s="19"/>
      <c r="E1303" s="19"/>
      <c r="I1303" s="62"/>
    </row>
    <row r="1304" spans="4:9" ht="12.95" customHeight="1" x14ac:dyDescent="0.2">
      <c r="D1304" s="19"/>
      <c r="E1304" s="19"/>
      <c r="I1304" s="62"/>
    </row>
    <row r="1305" spans="4:9" ht="12.95" customHeight="1" x14ac:dyDescent="0.2">
      <c r="D1305" s="19"/>
      <c r="E1305" s="19"/>
      <c r="I1305" s="62"/>
    </row>
    <row r="1306" spans="4:9" ht="12.95" customHeight="1" x14ac:dyDescent="0.2">
      <c r="D1306" s="19"/>
      <c r="E1306" s="19"/>
      <c r="I1306" s="62"/>
    </row>
    <row r="1307" spans="4:9" ht="12.95" customHeight="1" x14ac:dyDescent="0.2">
      <c r="D1307" s="19"/>
      <c r="E1307" s="19"/>
      <c r="I1307" s="62"/>
    </row>
    <row r="1308" spans="4:9" ht="12.95" customHeight="1" x14ac:dyDescent="0.2">
      <c r="D1308" s="19"/>
      <c r="E1308" s="19"/>
      <c r="I1308" s="62"/>
    </row>
    <row r="1309" spans="4:9" ht="12.95" customHeight="1" x14ac:dyDescent="0.2">
      <c r="D1309" s="19"/>
      <c r="E1309" s="19"/>
      <c r="I1309" s="62"/>
    </row>
    <row r="1310" spans="4:9" ht="12.95" customHeight="1" x14ac:dyDescent="0.2">
      <c r="D1310" s="19"/>
      <c r="E1310" s="19"/>
      <c r="I1310" s="62"/>
    </row>
    <row r="1311" spans="4:9" ht="12.95" customHeight="1" x14ac:dyDescent="0.2">
      <c r="D1311" s="19"/>
      <c r="E1311" s="19"/>
      <c r="I1311" s="62"/>
    </row>
    <row r="1312" spans="4:9" ht="12.95" customHeight="1" x14ac:dyDescent="0.2">
      <c r="D1312" s="19"/>
      <c r="E1312" s="19"/>
      <c r="I1312" s="62"/>
    </row>
    <row r="1313" spans="4:9" ht="12.95" customHeight="1" x14ac:dyDescent="0.2">
      <c r="D1313" s="19"/>
      <c r="E1313" s="19"/>
      <c r="I1313" s="62"/>
    </row>
    <row r="1314" spans="4:9" ht="12.95" customHeight="1" x14ac:dyDescent="0.2">
      <c r="D1314" s="19"/>
      <c r="E1314" s="19"/>
      <c r="I1314" s="62"/>
    </row>
    <row r="1315" spans="4:9" ht="12.95" customHeight="1" x14ac:dyDescent="0.2">
      <c r="D1315" s="19"/>
      <c r="E1315" s="19"/>
      <c r="I1315" s="62"/>
    </row>
    <row r="1316" spans="4:9" ht="12.95" customHeight="1" x14ac:dyDescent="0.2">
      <c r="D1316" s="19"/>
      <c r="E1316" s="19"/>
      <c r="I1316" s="62"/>
    </row>
    <row r="1317" spans="4:9" ht="12.95" customHeight="1" x14ac:dyDescent="0.2">
      <c r="D1317" s="19"/>
      <c r="E1317" s="19"/>
      <c r="I1317" s="62"/>
    </row>
    <row r="1318" spans="4:9" ht="12.95" customHeight="1" x14ac:dyDescent="0.2">
      <c r="D1318" s="19"/>
      <c r="E1318" s="19"/>
      <c r="I1318" s="62"/>
    </row>
    <row r="1319" spans="4:9" ht="12.95" customHeight="1" x14ac:dyDescent="0.2">
      <c r="D1319" s="19"/>
      <c r="E1319" s="19"/>
      <c r="I1319" s="62"/>
    </row>
    <row r="1320" spans="4:9" ht="12.95" customHeight="1" x14ac:dyDescent="0.2">
      <c r="D1320" s="19"/>
      <c r="E1320" s="19"/>
      <c r="I1320" s="62"/>
    </row>
    <row r="1321" spans="4:9" ht="12.95" customHeight="1" x14ac:dyDescent="0.2">
      <c r="D1321" s="19"/>
      <c r="E1321" s="19"/>
      <c r="I1321" s="62"/>
    </row>
    <row r="1322" spans="4:9" ht="12.95" customHeight="1" x14ac:dyDescent="0.2">
      <c r="D1322" s="19"/>
      <c r="E1322" s="19"/>
      <c r="I1322" s="62"/>
    </row>
    <row r="1323" spans="4:9" ht="12.95" customHeight="1" x14ac:dyDescent="0.2">
      <c r="D1323" s="19"/>
      <c r="E1323" s="19"/>
      <c r="I1323" s="62"/>
    </row>
    <row r="1324" spans="4:9" ht="12.95" customHeight="1" x14ac:dyDescent="0.2">
      <c r="D1324" s="19"/>
      <c r="E1324" s="19"/>
      <c r="I1324" s="62"/>
    </row>
    <row r="1325" spans="4:9" ht="12.95" customHeight="1" x14ac:dyDescent="0.2">
      <c r="D1325" s="19"/>
      <c r="E1325" s="19"/>
      <c r="I1325" s="62"/>
    </row>
    <row r="1326" spans="4:9" ht="12.95" customHeight="1" x14ac:dyDescent="0.2">
      <c r="D1326" s="19"/>
      <c r="E1326" s="19"/>
      <c r="I1326" s="62"/>
    </row>
    <row r="1327" spans="4:9" ht="12.95" customHeight="1" x14ac:dyDescent="0.2">
      <c r="D1327" s="19"/>
      <c r="E1327" s="19"/>
      <c r="I1327" s="62"/>
    </row>
    <row r="1328" spans="4:9" ht="12.95" customHeight="1" x14ac:dyDescent="0.2">
      <c r="D1328" s="19"/>
      <c r="E1328" s="19"/>
      <c r="I1328" s="62"/>
    </row>
    <row r="1329" spans="4:9" ht="12.95" customHeight="1" x14ac:dyDescent="0.2">
      <c r="D1329" s="19"/>
      <c r="E1329" s="19"/>
      <c r="I1329" s="62"/>
    </row>
    <row r="1330" spans="4:9" ht="12.95" customHeight="1" x14ac:dyDescent="0.2">
      <c r="D1330" s="19"/>
      <c r="E1330" s="19"/>
      <c r="I1330" s="62"/>
    </row>
    <row r="1331" spans="4:9" ht="12.95" customHeight="1" x14ac:dyDescent="0.2">
      <c r="D1331" s="19"/>
      <c r="E1331" s="19"/>
      <c r="I1331" s="62"/>
    </row>
    <row r="1332" spans="4:9" ht="12.95" customHeight="1" x14ac:dyDescent="0.2">
      <c r="D1332" s="19"/>
      <c r="E1332" s="19"/>
      <c r="I1332" s="62"/>
    </row>
    <row r="1333" spans="4:9" ht="12.95" customHeight="1" x14ac:dyDescent="0.2">
      <c r="D1333" s="19"/>
      <c r="E1333" s="19"/>
      <c r="I1333" s="62"/>
    </row>
    <row r="1334" spans="4:9" ht="12.95" customHeight="1" x14ac:dyDescent="0.2">
      <c r="D1334" s="19"/>
      <c r="E1334" s="19"/>
      <c r="I1334" s="62"/>
    </row>
    <row r="1335" spans="4:9" ht="12.95" customHeight="1" x14ac:dyDescent="0.2">
      <c r="D1335" s="19"/>
      <c r="E1335" s="19"/>
      <c r="I1335" s="62"/>
    </row>
    <row r="1336" spans="4:9" ht="12.95" customHeight="1" x14ac:dyDescent="0.2">
      <c r="D1336" s="19"/>
      <c r="E1336" s="19"/>
      <c r="I1336" s="62"/>
    </row>
    <row r="1337" spans="4:9" ht="12.95" customHeight="1" x14ac:dyDescent="0.2">
      <c r="D1337" s="19"/>
      <c r="E1337" s="19"/>
      <c r="I1337" s="62"/>
    </row>
    <row r="1338" spans="4:9" ht="12.95" customHeight="1" x14ac:dyDescent="0.2">
      <c r="D1338" s="19"/>
      <c r="E1338" s="19"/>
      <c r="I1338" s="62"/>
    </row>
    <row r="1339" spans="4:9" ht="12.95" customHeight="1" x14ac:dyDescent="0.2">
      <c r="D1339" s="19"/>
      <c r="E1339" s="19"/>
      <c r="I1339" s="62"/>
    </row>
    <row r="1340" spans="4:9" ht="12.95" customHeight="1" x14ac:dyDescent="0.2">
      <c r="D1340" s="19"/>
      <c r="E1340" s="19"/>
      <c r="I1340" s="62"/>
    </row>
    <row r="1341" spans="4:9" ht="12.95" customHeight="1" x14ac:dyDescent="0.2">
      <c r="D1341" s="19"/>
      <c r="E1341" s="19"/>
      <c r="I1341" s="62"/>
    </row>
    <row r="1342" spans="4:9" ht="12.95" customHeight="1" x14ac:dyDescent="0.2">
      <c r="D1342" s="19"/>
      <c r="E1342" s="19"/>
      <c r="I1342" s="62"/>
    </row>
    <row r="1343" spans="4:9" ht="12.95" customHeight="1" x14ac:dyDescent="0.2">
      <c r="D1343" s="19"/>
      <c r="E1343" s="19"/>
      <c r="I1343" s="62"/>
    </row>
    <row r="1344" spans="4:9" ht="12.95" customHeight="1" x14ac:dyDescent="0.2">
      <c r="D1344" s="19"/>
      <c r="E1344" s="19"/>
      <c r="I1344" s="62"/>
    </row>
    <row r="1345" spans="4:9" ht="12.95" customHeight="1" x14ac:dyDescent="0.2">
      <c r="D1345" s="19"/>
      <c r="E1345" s="19"/>
      <c r="I1345" s="62"/>
    </row>
    <row r="1346" spans="4:9" ht="12.95" customHeight="1" x14ac:dyDescent="0.2">
      <c r="D1346" s="19"/>
      <c r="E1346" s="19"/>
      <c r="I1346" s="62"/>
    </row>
    <row r="1347" spans="4:9" ht="12.95" customHeight="1" x14ac:dyDescent="0.2">
      <c r="D1347" s="19"/>
      <c r="E1347" s="19"/>
      <c r="I1347" s="62"/>
    </row>
    <row r="1348" spans="4:9" ht="12.95" customHeight="1" x14ac:dyDescent="0.2">
      <c r="D1348" s="19"/>
      <c r="E1348" s="19"/>
      <c r="I1348" s="62"/>
    </row>
    <row r="1349" spans="4:9" ht="12.95" customHeight="1" x14ac:dyDescent="0.2">
      <c r="D1349" s="19"/>
      <c r="E1349" s="19"/>
      <c r="I1349" s="62"/>
    </row>
    <row r="1350" spans="4:9" ht="12.95" customHeight="1" x14ac:dyDescent="0.2">
      <c r="D1350" s="19"/>
      <c r="E1350" s="19"/>
      <c r="I1350" s="62"/>
    </row>
    <row r="1351" spans="4:9" ht="12.95" customHeight="1" x14ac:dyDescent="0.2">
      <c r="D1351" s="19"/>
      <c r="E1351" s="19"/>
      <c r="I1351" s="62"/>
    </row>
    <row r="1352" spans="4:9" ht="12.95" customHeight="1" x14ac:dyDescent="0.2">
      <c r="D1352" s="19"/>
      <c r="E1352" s="19"/>
      <c r="I1352" s="62"/>
    </row>
    <row r="1353" spans="4:9" ht="12.95" customHeight="1" x14ac:dyDescent="0.2">
      <c r="D1353" s="19"/>
      <c r="E1353" s="19"/>
      <c r="I1353" s="62"/>
    </row>
    <row r="1354" spans="4:9" ht="12.95" customHeight="1" x14ac:dyDescent="0.2">
      <c r="D1354" s="19"/>
      <c r="E1354" s="19"/>
      <c r="I1354" s="62"/>
    </row>
    <row r="1355" spans="4:9" ht="12.95" customHeight="1" x14ac:dyDescent="0.2">
      <c r="D1355" s="19"/>
      <c r="E1355" s="19"/>
      <c r="I1355" s="62"/>
    </row>
    <row r="1356" spans="4:9" ht="12.95" customHeight="1" x14ac:dyDescent="0.2">
      <c r="D1356" s="19"/>
      <c r="E1356" s="19"/>
      <c r="I1356" s="62"/>
    </row>
    <row r="1357" spans="4:9" ht="12.95" customHeight="1" x14ac:dyDescent="0.2">
      <c r="D1357" s="19"/>
      <c r="E1357" s="19"/>
      <c r="I1357" s="62"/>
    </row>
    <row r="1358" spans="4:9" ht="12.95" customHeight="1" x14ac:dyDescent="0.2">
      <c r="D1358" s="19"/>
      <c r="E1358" s="19"/>
      <c r="I1358" s="62"/>
    </row>
    <row r="1359" spans="4:9" ht="12.95" customHeight="1" x14ac:dyDescent="0.2">
      <c r="D1359" s="19"/>
      <c r="E1359" s="19"/>
      <c r="I1359" s="62"/>
    </row>
    <row r="1360" spans="4:9" ht="12.95" customHeight="1" x14ac:dyDescent="0.2">
      <c r="D1360" s="19"/>
      <c r="E1360" s="19"/>
      <c r="I1360" s="62"/>
    </row>
    <row r="1361" spans="4:9" ht="12.95" customHeight="1" x14ac:dyDescent="0.2">
      <c r="D1361" s="19"/>
      <c r="E1361" s="19"/>
      <c r="I1361" s="62"/>
    </row>
    <row r="1362" spans="4:9" ht="12.95" customHeight="1" x14ac:dyDescent="0.2">
      <c r="D1362" s="19"/>
      <c r="E1362" s="19"/>
      <c r="I1362" s="62"/>
    </row>
    <row r="1363" spans="4:9" ht="12.95" customHeight="1" x14ac:dyDescent="0.2">
      <c r="D1363" s="19"/>
      <c r="E1363" s="19"/>
      <c r="I1363" s="62"/>
    </row>
    <row r="1364" spans="4:9" ht="12.95" customHeight="1" x14ac:dyDescent="0.2">
      <c r="D1364" s="19"/>
      <c r="E1364" s="19"/>
      <c r="I1364" s="62"/>
    </row>
    <row r="1365" spans="4:9" ht="12.95" customHeight="1" x14ac:dyDescent="0.2">
      <c r="D1365" s="19"/>
      <c r="E1365" s="19"/>
      <c r="I1365" s="62"/>
    </row>
    <row r="1366" spans="4:9" ht="12.95" customHeight="1" x14ac:dyDescent="0.2">
      <c r="D1366" s="19"/>
      <c r="E1366" s="19"/>
      <c r="I1366" s="62"/>
    </row>
    <row r="1367" spans="4:9" ht="12.95" customHeight="1" x14ac:dyDescent="0.2">
      <c r="D1367" s="19"/>
      <c r="E1367" s="19"/>
      <c r="I1367" s="62"/>
    </row>
    <row r="1368" spans="4:9" ht="12.95" customHeight="1" x14ac:dyDescent="0.2">
      <c r="D1368" s="19"/>
      <c r="E1368" s="19"/>
      <c r="I1368" s="62"/>
    </row>
    <row r="1369" spans="4:9" ht="12.95" customHeight="1" x14ac:dyDescent="0.2">
      <c r="D1369" s="19"/>
      <c r="E1369" s="19"/>
      <c r="I1369" s="62"/>
    </row>
    <row r="1370" spans="4:9" ht="12.95" customHeight="1" x14ac:dyDescent="0.2">
      <c r="D1370" s="19"/>
      <c r="E1370" s="19"/>
      <c r="I1370" s="62"/>
    </row>
    <row r="1371" spans="4:9" ht="12.95" customHeight="1" x14ac:dyDescent="0.2">
      <c r="D1371" s="19"/>
      <c r="E1371" s="19"/>
      <c r="I1371" s="62"/>
    </row>
    <row r="1372" spans="4:9" ht="12.95" customHeight="1" x14ac:dyDescent="0.2">
      <c r="D1372" s="19"/>
      <c r="E1372" s="19"/>
      <c r="I1372" s="62"/>
    </row>
    <row r="1373" spans="4:9" ht="12.95" customHeight="1" x14ac:dyDescent="0.2">
      <c r="D1373" s="19"/>
      <c r="E1373" s="19"/>
      <c r="I1373" s="62"/>
    </row>
    <row r="1374" spans="4:9" ht="12.95" customHeight="1" x14ac:dyDescent="0.2">
      <c r="D1374" s="19"/>
      <c r="E1374" s="19"/>
      <c r="I1374" s="62"/>
    </row>
    <row r="1375" spans="4:9" ht="12.95" customHeight="1" x14ac:dyDescent="0.2">
      <c r="D1375" s="19"/>
      <c r="E1375" s="19"/>
      <c r="I1375" s="62"/>
    </row>
    <row r="1376" spans="4:9" ht="12.95" customHeight="1" x14ac:dyDescent="0.2">
      <c r="D1376" s="19"/>
      <c r="E1376" s="19"/>
      <c r="I1376" s="62"/>
    </row>
    <row r="1377" spans="4:9" ht="12.95" customHeight="1" x14ac:dyDescent="0.2">
      <c r="D1377" s="19"/>
      <c r="E1377" s="19"/>
      <c r="I1377" s="62"/>
    </row>
    <row r="1378" spans="4:9" ht="12.95" customHeight="1" x14ac:dyDescent="0.2">
      <c r="D1378" s="19"/>
      <c r="E1378" s="19"/>
      <c r="I1378" s="62"/>
    </row>
    <row r="1379" spans="4:9" ht="12.95" customHeight="1" x14ac:dyDescent="0.2">
      <c r="D1379" s="19"/>
      <c r="E1379" s="19"/>
      <c r="I1379" s="62"/>
    </row>
    <row r="1380" spans="4:9" ht="12.95" customHeight="1" x14ac:dyDescent="0.2">
      <c r="D1380" s="19"/>
      <c r="E1380" s="19"/>
      <c r="I1380" s="62"/>
    </row>
    <row r="1381" spans="4:9" ht="12.95" customHeight="1" x14ac:dyDescent="0.2">
      <c r="D1381" s="19"/>
      <c r="E1381" s="19"/>
      <c r="I1381" s="62"/>
    </row>
    <row r="1382" spans="4:9" ht="12.95" customHeight="1" x14ac:dyDescent="0.2">
      <c r="D1382" s="19"/>
      <c r="E1382" s="19"/>
      <c r="I1382" s="62"/>
    </row>
    <row r="1383" spans="4:9" ht="12.95" customHeight="1" x14ac:dyDescent="0.2">
      <c r="D1383" s="19"/>
      <c r="E1383" s="19"/>
      <c r="I1383" s="62"/>
    </row>
    <row r="1384" spans="4:9" ht="12.95" customHeight="1" x14ac:dyDescent="0.2">
      <c r="D1384" s="19"/>
      <c r="E1384" s="19"/>
      <c r="I1384" s="62"/>
    </row>
    <row r="1385" spans="4:9" ht="12.95" customHeight="1" x14ac:dyDescent="0.2">
      <c r="D1385" s="19"/>
      <c r="E1385" s="19"/>
      <c r="I1385" s="62"/>
    </row>
    <row r="1386" spans="4:9" ht="12.95" customHeight="1" x14ac:dyDescent="0.2">
      <c r="D1386" s="19"/>
      <c r="E1386" s="19"/>
      <c r="I1386" s="62"/>
    </row>
    <row r="1387" spans="4:9" ht="12.95" customHeight="1" x14ac:dyDescent="0.2">
      <c r="D1387" s="19"/>
      <c r="E1387" s="19"/>
      <c r="I1387" s="62"/>
    </row>
    <row r="1388" spans="4:9" ht="12.95" customHeight="1" x14ac:dyDescent="0.2">
      <c r="D1388" s="19"/>
      <c r="E1388" s="19"/>
      <c r="I1388" s="62"/>
    </row>
    <row r="1389" spans="4:9" ht="12.95" customHeight="1" x14ac:dyDescent="0.2">
      <c r="D1389" s="19"/>
      <c r="E1389" s="19"/>
      <c r="I1389" s="62"/>
    </row>
    <row r="1390" spans="4:9" ht="12.95" customHeight="1" x14ac:dyDescent="0.2">
      <c r="D1390" s="19"/>
      <c r="E1390" s="19"/>
      <c r="I1390" s="62"/>
    </row>
    <row r="1391" spans="4:9" ht="12.95" customHeight="1" x14ac:dyDescent="0.2">
      <c r="D1391" s="19"/>
      <c r="E1391" s="19"/>
      <c r="I1391" s="62"/>
    </row>
    <row r="1392" spans="4:9" ht="12.95" customHeight="1" x14ac:dyDescent="0.2">
      <c r="D1392" s="19"/>
      <c r="E1392" s="19"/>
      <c r="I1392" s="62"/>
    </row>
    <row r="1393" spans="4:9" ht="12.95" customHeight="1" x14ac:dyDescent="0.2">
      <c r="D1393" s="19"/>
      <c r="E1393" s="19"/>
      <c r="I1393" s="62"/>
    </row>
    <row r="1394" spans="4:9" ht="12.95" customHeight="1" x14ac:dyDescent="0.2">
      <c r="D1394" s="19"/>
      <c r="E1394" s="19"/>
      <c r="I1394" s="62"/>
    </row>
    <row r="1395" spans="4:9" ht="12.95" customHeight="1" x14ac:dyDescent="0.2">
      <c r="D1395" s="19"/>
      <c r="E1395" s="19"/>
      <c r="I1395" s="62"/>
    </row>
    <row r="1396" spans="4:9" ht="12.95" customHeight="1" x14ac:dyDescent="0.2">
      <c r="D1396" s="19"/>
      <c r="E1396" s="19"/>
      <c r="I1396" s="62"/>
    </row>
    <row r="1397" spans="4:9" ht="12.95" customHeight="1" x14ac:dyDescent="0.2">
      <c r="D1397" s="19"/>
      <c r="E1397" s="19"/>
      <c r="I1397" s="62"/>
    </row>
    <row r="1398" spans="4:9" ht="12.95" customHeight="1" x14ac:dyDescent="0.2">
      <c r="D1398" s="19"/>
      <c r="E1398" s="19"/>
      <c r="I1398" s="62"/>
    </row>
    <row r="1399" spans="4:9" ht="12.95" customHeight="1" x14ac:dyDescent="0.2">
      <c r="D1399" s="19"/>
      <c r="E1399" s="19"/>
      <c r="I1399" s="62"/>
    </row>
    <row r="1400" spans="4:9" ht="12.95" customHeight="1" x14ac:dyDescent="0.2">
      <c r="D1400" s="19"/>
      <c r="E1400" s="19"/>
      <c r="I1400" s="62"/>
    </row>
    <row r="1401" spans="4:9" ht="12.95" customHeight="1" x14ac:dyDescent="0.2">
      <c r="D1401" s="19"/>
      <c r="E1401" s="19"/>
      <c r="I1401" s="62"/>
    </row>
    <row r="1402" spans="4:9" ht="12.95" customHeight="1" x14ac:dyDescent="0.2">
      <c r="D1402" s="19"/>
      <c r="E1402" s="19"/>
      <c r="I1402" s="62"/>
    </row>
    <row r="1403" spans="4:9" ht="12.95" customHeight="1" x14ac:dyDescent="0.2">
      <c r="D1403" s="19"/>
      <c r="E1403" s="19"/>
      <c r="I1403" s="62"/>
    </row>
    <row r="1404" spans="4:9" ht="12.95" customHeight="1" x14ac:dyDescent="0.2">
      <c r="D1404" s="19"/>
      <c r="E1404" s="19"/>
      <c r="I1404" s="62"/>
    </row>
    <row r="1405" spans="4:9" ht="12.95" customHeight="1" x14ac:dyDescent="0.2">
      <c r="D1405" s="19"/>
      <c r="E1405" s="19"/>
      <c r="I1405" s="62"/>
    </row>
    <row r="1406" spans="4:9" ht="12.95" customHeight="1" x14ac:dyDescent="0.2">
      <c r="D1406" s="19"/>
      <c r="E1406" s="19"/>
      <c r="I1406" s="62"/>
    </row>
    <row r="1407" spans="4:9" ht="12.95" customHeight="1" x14ac:dyDescent="0.2">
      <c r="D1407" s="19"/>
      <c r="E1407" s="19"/>
      <c r="I1407" s="62"/>
    </row>
    <row r="1408" spans="4:9" ht="12.95" customHeight="1" x14ac:dyDescent="0.2">
      <c r="D1408" s="19"/>
      <c r="E1408" s="19"/>
      <c r="I1408" s="62"/>
    </row>
    <row r="1409" spans="4:9" ht="12.95" customHeight="1" x14ac:dyDescent="0.2">
      <c r="D1409" s="19"/>
      <c r="E1409" s="19"/>
      <c r="I1409" s="62"/>
    </row>
    <row r="1410" spans="4:9" ht="12.95" customHeight="1" x14ac:dyDescent="0.2">
      <c r="D1410" s="19"/>
      <c r="E1410" s="19"/>
      <c r="I1410" s="62"/>
    </row>
    <row r="1411" spans="4:9" ht="12.95" customHeight="1" x14ac:dyDescent="0.2">
      <c r="D1411" s="19"/>
      <c r="E1411" s="19"/>
      <c r="I1411" s="62"/>
    </row>
    <row r="1412" spans="4:9" ht="12.95" customHeight="1" x14ac:dyDescent="0.2">
      <c r="D1412" s="19"/>
      <c r="E1412" s="19"/>
      <c r="I1412" s="62"/>
    </row>
    <row r="1413" spans="4:9" ht="12.95" customHeight="1" x14ac:dyDescent="0.2">
      <c r="D1413" s="19"/>
      <c r="E1413" s="19"/>
      <c r="I1413" s="62"/>
    </row>
    <row r="1414" spans="4:9" ht="12.95" customHeight="1" x14ac:dyDescent="0.2">
      <c r="D1414" s="19"/>
      <c r="E1414" s="19"/>
      <c r="I1414" s="62"/>
    </row>
    <row r="1415" spans="4:9" ht="12.95" customHeight="1" x14ac:dyDescent="0.2">
      <c r="D1415" s="19"/>
      <c r="E1415" s="19"/>
      <c r="I1415" s="62"/>
    </row>
    <row r="1416" spans="4:9" ht="12.95" customHeight="1" x14ac:dyDescent="0.2">
      <c r="D1416" s="19"/>
      <c r="E1416" s="19"/>
      <c r="I1416" s="62"/>
    </row>
    <row r="1417" spans="4:9" ht="12.95" customHeight="1" x14ac:dyDescent="0.2">
      <c r="D1417" s="19"/>
      <c r="E1417" s="19"/>
      <c r="I1417" s="62"/>
    </row>
    <row r="1418" spans="4:9" ht="12.95" customHeight="1" x14ac:dyDescent="0.2">
      <c r="D1418" s="19"/>
      <c r="E1418" s="19"/>
      <c r="I1418" s="62"/>
    </row>
    <row r="1419" spans="4:9" ht="12.95" customHeight="1" x14ac:dyDescent="0.2">
      <c r="D1419" s="19"/>
      <c r="E1419" s="19"/>
      <c r="I1419" s="62"/>
    </row>
    <row r="1420" spans="4:9" ht="12.95" customHeight="1" x14ac:dyDescent="0.2">
      <c r="D1420" s="19"/>
      <c r="E1420" s="19"/>
      <c r="I1420" s="62"/>
    </row>
    <row r="1421" spans="4:9" ht="12.95" customHeight="1" x14ac:dyDescent="0.2">
      <c r="D1421" s="19"/>
      <c r="E1421" s="19"/>
      <c r="I1421" s="62"/>
    </row>
    <row r="1422" spans="4:9" ht="12.95" customHeight="1" x14ac:dyDescent="0.2">
      <c r="D1422" s="19"/>
      <c r="E1422" s="19"/>
      <c r="I1422" s="62"/>
    </row>
    <row r="1423" spans="4:9" ht="12.95" customHeight="1" x14ac:dyDescent="0.2">
      <c r="D1423" s="19"/>
      <c r="E1423" s="19"/>
      <c r="I1423" s="62"/>
    </row>
    <row r="1424" spans="4:9" ht="12.95" customHeight="1" x14ac:dyDescent="0.2">
      <c r="D1424" s="19"/>
      <c r="E1424" s="19"/>
      <c r="I1424" s="62"/>
    </row>
    <row r="1425" spans="4:9" ht="12.95" customHeight="1" x14ac:dyDescent="0.2">
      <c r="D1425" s="19"/>
      <c r="E1425" s="19"/>
      <c r="I1425" s="62"/>
    </row>
    <row r="1426" spans="4:9" ht="12.95" customHeight="1" x14ac:dyDescent="0.2">
      <c r="D1426" s="19"/>
      <c r="E1426" s="19"/>
      <c r="I1426" s="62"/>
    </row>
    <row r="1427" spans="4:9" ht="12.95" customHeight="1" x14ac:dyDescent="0.2">
      <c r="D1427" s="19"/>
      <c r="E1427" s="19"/>
      <c r="I1427" s="62"/>
    </row>
    <row r="1428" spans="4:9" ht="12.95" customHeight="1" x14ac:dyDescent="0.2">
      <c r="D1428" s="19"/>
      <c r="E1428" s="19"/>
      <c r="I1428" s="62"/>
    </row>
    <row r="1429" spans="4:9" ht="12.95" customHeight="1" x14ac:dyDescent="0.2">
      <c r="D1429" s="19"/>
      <c r="E1429" s="19"/>
      <c r="I1429" s="62"/>
    </row>
    <row r="1430" spans="4:9" ht="12.95" customHeight="1" x14ac:dyDescent="0.2">
      <c r="D1430" s="19"/>
      <c r="E1430" s="19"/>
      <c r="I1430" s="62"/>
    </row>
    <row r="1431" spans="4:9" ht="12.95" customHeight="1" x14ac:dyDescent="0.2">
      <c r="D1431" s="19"/>
      <c r="E1431" s="19"/>
      <c r="I1431" s="62"/>
    </row>
    <row r="1432" spans="4:9" ht="12.95" customHeight="1" x14ac:dyDescent="0.2">
      <c r="D1432" s="19"/>
      <c r="E1432" s="19"/>
      <c r="I1432" s="62"/>
    </row>
    <row r="1433" spans="4:9" ht="12.95" customHeight="1" x14ac:dyDescent="0.2">
      <c r="D1433" s="19"/>
      <c r="E1433" s="19"/>
      <c r="I1433" s="62"/>
    </row>
    <row r="1434" spans="4:9" ht="12.95" customHeight="1" x14ac:dyDescent="0.2">
      <c r="D1434" s="19"/>
      <c r="E1434" s="19"/>
      <c r="I1434" s="62"/>
    </row>
    <row r="1435" spans="4:9" ht="12.95" customHeight="1" x14ac:dyDescent="0.2">
      <c r="D1435" s="19"/>
      <c r="E1435" s="19"/>
      <c r="I1435" s="62"/>
    </row>
    <row r="1436" spans="4:9" ht="12.95" customHeight="1" x14ac:dyDescent="0.2">
      <c r="D1436" s="19"/>
      <c r="E1436" s="19"/>
      <c r="I1436" s="62"/>
    </row>
    <row r="1437" spans="4:9" ht="12.95" customHeight="1" x14ac:dyDescent="0.2">
      <c r="D1437" s="19"/>
      <c r="E1437" s="19"/>
      <c r="I1437" s="62"/>
    </row>
    <row r="1438" spans="4:9" ht="12.95" customHeight="1" x14ac:dyDescent="0.2">
      <c r="D1438" s="19"/>
      <c r="E1438" s="19"/>
      <c r="I1438" s="62"/>
    </row>
    <row r="1439" spans="4:9" ht="12.95" customHeight="1" x14ac:dyDescent="0.2">
      <c r="D1439" s="19"/>
      <c r="E1439" s="19"/>
      <c r="I1439" s="62"/>
    </row>
    <row r="1440" spans="4:9" ht="12.95" customHeight="1" x14ac:dyDescent="0.2">
      <c r="D1440" s="19"/>
      <c r="E1440" s="19"/>
      <c r="I1440" s="62"/>
    </row>
    <row r="1441" spans="4:9" ht="12.95" customHeight="1" x14ac:dyDescent="0.2">
      <c r="D1441" s="19"/>
      <c r="E1441" s="19"/>
      <c r="I1441" s="62"/>
    </row>
    <row r="1442" spans="4:9" ht="12.95" customHeight="1" x14ac:dyDescent="0.2">
      <c r="D1442" s="19"/>
      <c r="E1442" s="19"/>
      <c r="I1442" s="62"/>
    </row>
    <row r="1443" spans="4:9" ht="12.95" customHeight="1" x14ac:dyDescent="0.2">
      <c r="D1443" s="19"/>
      <c r="E1443" s="19"/>
      <c r="I1443" s="62"/>
    </row>
    <row r="1444" spans="4:9" ht="12.95" customHeight="1" x14ac:dyDescent="0.2">
      <c r="D1444" s="19"/>
      <c r="E1444" s="19"/>
      <c r="I1444" s="62"/>
    </row>
    <row r="1445" spans="4:9" ht="12.95" customHeight="1" x14ac:dyDescent="0.2">
      <c r="D1445" s="19"/>
      <c r="E1445" s="19"/>
      <c r="I1445" s="62"/>
    </row>
    <row r="1446" spans="4:9" ht="12.95" customHeight="1" x14ac:dyDescent="0.2">
      <c r="D1446" s="19"/>
      <c r="E1446" s="19"/>
      <c r="I1446" s="62"/>
    </row>
    <row r="1447" spans="4:9" ht="12.95" customHeight="1" x14ac:dyDescent="0.2">
      <c r="D1447" s="19"/>
      <c r="E1447" s="19"/>
      <c r="I1447" s="62"/>
    </row>
    <row r="1448" spans="4:9" ht="12.95" customHeight="1" x14ac:dyDescent="0.2">
      <c r="D1448" s="19"/>
      <c r="E1448" s="19"/>
      <c r="I1448" s="62"/>
    </row>
    <row r="1449" spans="4:9" ht="12.95" customHeight="1" x14ac:dyDescent="0.2">
      <c r="D1449" s="19"/>
      <c r="E1449" s="19"/>
      <c r="I1449" s="62"/>
    </row>
    <row r="1450" spans="4:9" ht="12.95" customHeight="1" x14ac:dyDescent="0.2">
      <c r="D1450" s="19"/>
      <c r="E1450" s="19"/>
      <c r="I1450" s="62"/>
    </row>
    <row r="1451" spans="4:9" ht="12.95" customHeight="1" x14ac:dyDescent="0.2">
      <c r="D1451" s="19"/>
      <c r="E1451" s="19"/>
      <c r="I1451" s="62"/>
    </row>
    <row r="1452" spans="4:9" ht="12.95" customHeight="1" x14ac:dyDescent="0.2">
      <c r="D1452" s="19"/>
      <c r="E1452" s="19"/>
      <c r="I1452" s="62"/>
    </row>
    <row r="1453" spans="4:9" ht="12.95" customHeight="1" x14ac:dyDescent="0.2">
      <c r="D1453" s="19"/>
      <c r="E1453" s="19"/>
      <c r="I1453" s="62"/>
    </row>
    <row r="1454" spans="4:9" ht="12.95" customHeight="1" x14ac:dyDescent="0.2">
      <c r="D1454" s="19"/>
      <c r="E1454" s="19"/>
      <c r="I1454" s="62"/>
    </row>
    <row r="1455" spans="4:9" ht="12.95" customHeight="1" x14ac:dyDescent="0.2">
      <c r="D1455" s="19"/>
      <c r="E1455" s="19"/>
      <c r="I1455" s="62"/>
    </row>
    <row r="1456" spans="4:9" ht="12.95" customHeight="1" x14ac:dyDescent="0.2">
      <c r="D1456" s="19"/>
      <c r="E1456" s="19"/>
      <c r="I1456" s="62"/>
    </row>
    <row r="1457" spans="4:9" ht="12.95" customHeight="1" x14ac:dyDescent="0.2">
      <c r="D1457" s="19"/>
      <c r="E1457" s="19"/>
      <c r="I1457" s="62"/>
    </row>
    <row r="1458" spans="4:9" ht="12.95" customHeight="1" x14ac:dyDescent="0.2">
      <c r="D1458" s="19"/>
      <c r="E1458" s="19"/>
      <c r="I1458" s="62"/>
    </row>
    <row r="1459" spans="4:9" ht="12.95" customHeight="1" x14ac:dyDescent="0.2">
      <c r="D1459" s="19"/>
      <c r="E1459" s="19"/>
      <c r="I1459" s="62"/>
    </row>
    <row r="1460" spans="4:9" ht="12.95" customHeight="1" x14ac:dyDescent="0.2">
      <c r="D1460" s="19"/>
      <c r="E1460" s="19"/>
      <c r="I1460" s="62"/>
    </row>
    <row r="1461" spans="4:9" ht="12.95" customHeight="1" x14ac:dyDescent="0.2">
      <c r="D1461" s="19"/>
      <c r="E1461" s="19"/>
      <c r="I1461" s="62"/>
    </row>
    <row r="1462" spans="4:9" ht="12.95" customHeight="1" x14ac:dyDescent="0.2">
      <c r="D1462" s="19"/>
      <c r="E1462" s="19"/>
      <c r="I1462" s="62"/>
    </row>
    <row r="1463" spans="4:9" ht="12.95" customHeight="1" x14ac:dyDescent="0.2">
      <c r="D1463" s="19"/>
      <c r="E1463" s="19"/>
      <c r="I1463" s="62"/>
    </row>
    <row r="1464" spans="4:9" ht="12.95" customHeight="1" x14ac:dyDescent="0.2">
      <c r="D1464" s="19"/>
      <c r="E1464" s="19"/>
      <c r="I1464" s="62"/>
    </row>
    <row r="1465" spans="4:9" ht="12.95" customHeight="1" x14ac:dyDescent="0.2">
      <c r="D1465" s="19"/>
      <c r="E1465" s="19"/>
      <c r="I1465" s="62"/>
    </row>
    <row r="1466" spans="4:9" ht="12.95" customHeight="1" x14ac:dyDescent="0.2">
      <c r="D1466" s="19"/>
      <c r="E1466" s="19"/>
      <c r="I1466" s="62"/>
    </row>
    <row r="1467" spans="4:9" ht="12.95" customHeight="1" x14ac:dyDescent="0.2">
      <c r="D1467" s="19"/>
      <c r="E1467" s="19"/>
      <c r="I1467" s="62"/>
    </row>
    <row r="1468" spans="4:9" ht="12.95" customHeight="1" x14ac:dyDescent="0.2">
      <c r="D1468" s="19"/>
      <c r="E1468" s="19"/>
      <c r="I1468" s="62"/>
    </row>
    <row r="1469" spans="4:9" ht="12.95" customHeight="1" x14ac:dyDescent="0.2">
      <c r="D1469" s="19"/>
      <c r="E1469" s="19"/>
      <c r="I1469" s="62"/>
    </row>
    <row r="1470" spans="4:9" ht="12.95" customHeight="1" x14ac:dyDescent="0.2">
      <c r="D1470" s="19"/>
      <c r="E1470" s="19"/>
      <c r="I1470" s="62"/>
    </row>
    <row r="1471" spans="4:9" ht="12.95" customHeight="1" x14ac:dyDescent="0.2">
      <c r="D1471" s="19"/>
      <c r="E1471" s="19"/>
      <c r="I1471" s="62"/>
    </row>
    <row r="1472" spans="4:9" ht="12.95" customHeight="1" x14ac:dyDescent="0.2">
      <c r="D1472" s="19"/>
      <c r="E1472" s="19"/>
      <c r="I1472" s="62"/>
    </row>
    <row r="1473" spans="4:9" ht="12.95" customHeight="1" x14ac:dyDescent="0.2">
      <c r="D1473" s="19"/>
      <c r="E1473" s="19"/>
      <c r="I1473" s="62"/>
    </row>
    <row r="1474" spans="4:9" ht="12.95" customHeight="1" x14ac:dyDescent="0.2">
      <c r="D1474" s="19"/>
      <c r="E1474" s="19"/>
      <c r="I1474" s="62"/>
    </row>
    <row r="1475" spans="4:9" ht="12.95" customHeight="1" x14ac:dyDescent="0.2">
      <c r="D1475" s="19"/>
      <c r="E1475" s="19"/>
      <c r="I1475" s="62"/>
    </row>
    <row r="1476" spans="4:9" ht="12.95" customHeight="1" x14ac:dyDescent="0.2">
      <c r="D1476" s="19"/>
      <c r="E1476" s="19"/>
      <c r="I1476" s="62"/>
    </row>
    <row r="1477" spans="4:9" ht="12.95" customHeight="1" x14ac:dyDescent="0.2">
      <c r="D1477" s="19"/>
      <c r="E1477" s="19"/>
      <c r="I1477" s="62"/>
    </row>
    <row r="1478" spans="4:9" ht="12.95" customHeight="1" x14ac:dyDescent="0.2">
      <c r="D1478" s="19"/>
      <c r="E1478" s="19"/>
      <c r="I1478" s="62"/>
    </row>
    <row r="1479" spans="4:9" ht="12.95" customHeight="1" x14ac:dyDescent="0.2">
      <c r="D1479" s="19"/>
      <c r="E1479" s="19"/>
      <c r="I1479" s="62"/>
    </row>
    <row r="1480" spans="4:9" ht="12.95" customHeight="1" x14ac:dyDescent="0.2">
      <c r="D1480" s="19"/>
      <c r="E1480" s="19"/>
      <c r="I1480" s="62"/>
    </row>
    <row r="1481" spans="4:9" ht="12.95" customHeight="1" x14ac:dyDescent="0.2">
      <c r="D1481" s="19"/>
      <c r="E1481" s="19"/>
      <c r="I1481" s="62"/>
    </row>
    <row r="1482" spans="4:9" ht="12.95" customHeight="1" x14ac:dyDescent="0.2">
      <c r="D1482" s="19"/>
      <c r="E1482" s="19"/>
      <c r="I1482" s="62"/>
    </row>
    <row r="1483" spans="4:9" ht="12.95" customHeight="1" x14ac:dyDescent="0.2">
      <c r="D1483" s="19"/>
      <c r="E1483" s="19"/>
      <c r="I1483" s="62"/>
    </row>
    <row r="1484" spans="4:9" ht="12.95" customHeight="1" x14ac:dyDescent="0.2">
      <c r="D1484" s="19"/>
      <c r="E1484" s="19"/>
      <c r="I1484" s="62"/>
    </row>
    <row r="1485" spans="4:9" ht="12.95" customHeight="1" x14ac:dyDescent="0.2">
      <c r="D1485" s="19"/>
      <c r="E1485" s="19"/>
      <c r="I1485" s="62"/>
    </row>
    <row r="1486" spans="4:9" ht="12.95" customHeight="1" x14ac:dyDescent="0.2">
      <c r="D1486" s="19"/>
      <c r="E1486" s="19"/>
      <c r="I1486" s="62"/>
    </row>
    <row r="1487" spans="4:9" ht="12.95" customHeight="1" x14ac:dyDescent="0.2">
      <c r="D1487" s="19"/>
      <c r="E1487" s="19"/>
      <c r="I1487" s="62"/>
    </row>
    <row r="1488" spans="4:9" ht="12.95" customHeight="1" x14ac:dyDescent="0.2">
      <c r="D1488" s="19"/>
      <c r="E1488" s="19"/>
      <c r="I1488" s="62"/>
    </row>
    <row r="1489" spans="4:9" ht="12.95" customHeight="1" x14ac:dyDescent="0.2">
      <c r="D1489" s="19"/>
      <c r="E1489" s="19"/>
      <c r="I1489" s="62"/>
    </row>
    <row r="1490" spans="4:9" ht="12.95" customHeight="1" x14ac:dyDescent="0.2">
      <c r="D1490" s="19"/>
      <c r="E1490" s="19"/>
      <c r="I1490" s="62"/>
    </row>
    <row r="1491" spans="4:9" ht="12.95" customHeight="1" x14ac:dyDescent="0.2">
      <c r="D1491" s="19"/>
      <c r="E1491" s="19"/>
      <c r="I1491" s="62"/>
    </row>
    <row r="1492" spans="4:9" ht="12.95" customHeight="1" x14ac:dyDescent="0.2">
      <c r="D1492" s="19"/>
      <c r="E1492" s="19"/>
      <c r="I1492" s="62"/>
    </row>
    <row r="1493" spans="4:9" ht="12.95" customHeight="1" x14ac:dyDescent="0.2">
      <c r="D1493" s="19"/>
      <c r="E1493" s="19"/>
      <c r="I1493" s="62"/>
    </row>
    <row r="1494" spans="4:9" ht="12.95" customHeight="1" x14ac:dyDescent="0.2">
      <c r="D1494" s="19"/>
      <c r="E1494" s="19"/>
      <c r="I1494" s="62"/>
    </row>
    <row r="1495" spans="4:9" ht="12.95" customHeight="1" x14ac:dyDescent="0.2">
      <c r="D1495" s="19"/>
      <c r="E1495" s="19"/>
      <c r="I1495" s="62"/>
    </row>
    <row r="1496" spans="4:9" ht="12.95" customHeight="1" x14ac:dyDescent="0.2">
      <c r="D1496" s="19"/>
      <c r="E1496" s="19"/>
      <c r="I1496" s="62"/>
    </row>
    <row r="1497" spans="4:9" ht="12.95" customHeight="1" x14ac:dyDescent="0.2">
      <c r="D1497" s="19"/>
      <c r="E1497" s="19"/>
      <c r="I1497" s="62"/>
    </row>
    <row r="1498" spans="4:9" ht="12.95" customHeight="1" x14ac:dyDescent="0.2">
      <c r="D1498" s="19"/>
      <c r="E1498" s="19"/>
      <c r="I1498" s="62"/>
    </row>
    <row r="1499" spans="4:9" ht="12.95" customHeight="1" x14ac:dyDescent="0.2">
      <c r="D1499" s="19"/>
      <c r="E1499" s="19"/>
      <c r="I1499" s="62"/>
    </row>
    <row r="1500" spans="4:9" ht="12.95" customHeight="1" x14ac:dyDescent="0.2">
      <c r="D1500" s="19"/>
      <c r="E1500" s="19"/>
      <c r="I1500" s="62"/>
    </row>
    <row r="1501" spans="4:9" ht="12.95" customHeight="1" x14ac:dyDescent="0.2">
      <c r="D1501" s="19"/>
      <c r="E1501" s="19"/>
      <c r="I1501" s="62"/>
    </row>
    <row r="1502" spans="4:9" ht="12.95" customHeight="1" x14ac:dyDescent="0.2">
      <c r="D1502" s="19"/>
      <c r="E1502" s="19"/>
      <c r="I1502" s="62"/>
    </row>
    <row r="1503" spans="4:9" ht="12.95" customHeight="1" x14ac:dyDescent="0.2">
      <c r="D1503" s="19"/>
      <c r="E1503" s="19"/>
      <c r="I1503" s="62"/>
    </row>
    <row r="1504" spans="4:9" ht="12.95" customHeight="1" x14ac:dyDescent="0.2">
      <c r="D1504" s="19"/>
      <c r="E1504" s="19"/>
      <c r="I1504" s="62"/>
    </row>
    <row r="1505" spans="4:9" ht="12.95" customHeight="1" x14ac:dyDescent="0.2">
      <c r="D1505" s="19"/>
      <c r="E1505" s="19"/>
      <c r="I1505" s="62"/>
    </row>
    <row r="1506" spans="4:9" ht="12.95" customHeight="1" x14ac:dyDescent="0.2">
      <c r="D1506" s="19"/>
      <c r="E1506" s="19"/>
      <c r="I1506" s="62"/>
    </row>
    <row r="1507" spans="4:9" ht="12.95" customHeight="1" x14ac:dyDescent="0.2">
      <c r="D1507" s="19"/>
      <c r="E1507" s="19"/>
      <c r="I1507" s="62"/>
    </row>
    <row r="1508" spans="4:9" ht="12.95" customHeight="1" x14ac:dyDescent="0.2">
      <c r="D1508" s="19"/>
      <c r="E1508" s="19"/>
      <c r="I1508" s="62"/>
    </row>
    <row r="1509" spans="4:9" ht="12.95" customHeight="1" x14ac:dyDescent="0.2">
      <c r="D1509" s="19"/>
      <c r="E1509" s="19"/>
      <c r="I1509" s="62"/>
    </row>
    <row r="1510" spans="4:9" ht="12.95" customHeight="1" x14ac:dyDescent="0.2">
      <c r="D1510" s="19"/>
      <c r="E1510" s="19"/>
      <c r="I1510" s="62"/>
    </row>
    <row r="1511" spans="4:9" ht="12.95" customHeight="1" x14ac:dyDescent="0.2">
      <c r="D1511" s="19"/>
      <c r="E1511" s="19"/>
      <c r="I1511" s="62"/>
    </row>
    <row r="1512" spans="4:9" ht="12.95" customHeight="1" x14ac:dyDescent="0.2">
      <c r="D1512" s="19"/>
      <c r="E1512" s="19"/>
      <c r="I1512" s="62"/>
    </row>
    <row r="1513" spans="4:9" ht="12.95" customHeight="1" x14ac:dyDescent="0.2">
      <c r="D1513" s="19"/>
      <c r="E1513" s="19"/>
      <c r="I1513" s="62"/>
    </row>
    <row r="1514" spans="4:9" ht="12.95" customHeight="1" x14ac:dyDescent="0.2">
      <c r="D1514" s="19"/>
      <c r="E1514" s="19"/>
      <c r="I1514" s="62"/>
    </row>
    <row r="1515" spans="4:9" ht="12.95" customHeight="1" x14ac:dyDescent="0.2">
      <c r="D1515" s="19"/>
      <c r="E1515" s="19"/>
      <c r="I1515" s="62"/>
    </row>
    <row r="1516" spans="4:9" ht="12.95" customHeight="1" x14ac:dyDescent="0.2">
      <c r="D1516" s="19"/>
      <c r="E1516" s="19"/>
      <c r="I1516" s="62"/>
    </row>
    <row r="1517" spans="4:9" ht="12.95" customHeight="1" x14ac:dyDescent="0.2">
      <c r="D1517" s="19"/>
      <c r="E1517" s="19"/>
      <c r="I1517" s="62"/>
    </row>
    <row r="1518" spans="4:9" ht="12.95" customHeight="1" x14ac:dyDescent="0.2">
      <c r="D1518" s="19"/>
      <c r="E1518" s="19"/>
      <c r="I1518" s="62"/>
    </row>
    <row r="1519" spans="4:9" ht="12.95" customHeight="1" x14ac:dyDescent="0.2">
      <c r="D1519" s="19"/>
      <c r="E1519" s="19"/>
      <c r="I1519" s="62"/>
    </row>
    <row r="1520" spans="4:9" ht="12.95" customHeight="1" x14ac:dyDescent="0.2">
      <c r="D1520" s="19"/>
      <c r="E1520" s="19"/>
      <c r="I1520" s="62"/>
    </row>
    <row r="1521" spans="4:9" ht="12.95" customHeight="1" x14ac:dyDescent="0.2">
      <c r="D1521" s="19"/>
      <c r="E1521" s="19"/>
      <c r="I1521" s="62"/>
    </row>
    <row r="1522" spans="4:9" ht="12.95" customHeight="1" x14ac:dyDescent="0.2">
      <c r="D1522" s="19"/>
      <c r="E1522" s="19"/>
      <c r="I1522" s="62"/>
    </row>
    <row r="1523" spans="4:9" ht="12.95" customHeight="1" x14ac:dyDescent="0.2">
      <c r="D1523" s="19"/>
      <c r="E1523" s="19"/>
      <c r="I1523" s="62"/>
    </row>
    <row r="1524" spans="4:9" ht="12.95" customHeight="1" x14ac:dyDescent="0.2">
      <c r="D1524" s="19"/>
      <c r="E1524" s="19"/>
      <c r="I1524" s="62"/>
    </row>
    <row r="1525" spans="4:9" ht="12.95" customHeight="1" x14ac:dyDescent="0.2">
      <c r="D1525" s="19"/>
      <c r="E1525" s="19"/>
      <c r="I1525" s="62"/>
    </row>
    <row r="1526" spans="4:9" ht="12.95" customHeight="1" x14ac:dyDescent="0.2">
      <c r="D1526" s="19"/>
      <c r="E1526" s="19"/>
      <c r="I1526" s="62"/>
    </row>
    <row r="1527" spans="4:9" ht="12.95" customHeight="1" x14ac:dyDescent="0.2">
      <c r="D1527" s="19"/>
      <c r="E1527" s="19"/>
      <c r="I1527" s="62"/>
    </row>
    <row r="1528" spans="4:9" ht="12.95" customHeight="1" x14ac:dyDescent="0.2">
      <c r="D1528" s="19"/>
      <c r="E1528" s="19"/>
      <c r="I1528" s="62"/>
    </row>
    <row r="1529" spans="4:9" ht="12.95" customHeight="1" x14ac:dyDescent="0.2">
      <c r="D1529" s="19"/>
      <c r="E1529" s="19"/>
      <c r="I1529" s="62"/>
    </row>
    <row r="1530" spans="4:9" ht="12.95" customHeight="1" x14ac:dyDescent="0.2">
      <c r="D1530" s="19"/>
      <c r="E1530" s="19"/>
      <c r="I1530" s="62"/>
    </row>
    <row r="1531" spans="4:9" ht="12.95" customHeight="1" x14ac:dyDescent="0.2">
      <c r="D1531" s="19"/>
      <c r="E1531" s="19"/>
      <c r="I1531" s="62"/>
    </row>
    <row r="1532" spans="4:9" ht="12.95" customHeight="1" x14ac:dyDescent="0.2">
      <c r="D1532" s="19"/>
      <c r="E1532" s="19"/>
      <c r="I1532" s="62"/>
    </row>
    <row r="1533" spans="4:9" ht="12.95" customHeight="1" x14ac:dyDescent="0.2">
      <c r="D1533" s="19"/>
      <c r="E1533" s="19"/>
      <c r="I1533" s="62"/>
    </row>
    <row r="1534" spans="4:9" ht="12.95" customHeight="1" x14ac:dyDescent="0.2">
      <c r="D1534" s="19"/>
      <c r="E1534" s="19"/>
      <c r="I1534" s="62"/>
    </row>
    <row r="1535" spans="4:9" ht="12.95" customHeight="1" x14ac:dyDescent="0.2">
      <c r="D1535" s="19"/>
      <c r="E1535" s="19"/>
      <c r="I1535" s="62"/>
    </row>
    <row r="1536" spans="4:9" ht="12.95" customHeight="1" x14ac:dyDescent="0.2">
      <c r="D1536" s="19"/>
      <c r="E1536" s="19"/>
      <c r="I1536" s="62"/>
    </row>
    <row r="1537" spans="4:9" ht="12.95" customHeight="1" x14ac:dyDescent="0.2">
      <c r="D1537" s="19"/>
      <c r="E1537" s="19"/>
      <c r="I1537" s="62"/>
    </row>
    <row r="1538" spans="4:9" ht="12.95" customHeight="1" x14ac:dyDescent="0.2">
      <c r="D1538" s="19"/>
      <c r="E1538" s="19"/>
      <c r="I1538" s="62"/>
    </row>
    <row r="1539" spans="4:9" ht="12.95" customHeight="1" x14ac:dyDescent="0.2">
      <c r="D1539" s="19"/>
      <c r="E1539" s="19"/>
      <c r="I1539" s="62"/>
    </row>
    <row r="1540" spans="4:9" ht="12.95" customHeight="1" x14ac:dyDescent="0.2">
      <c r="D1540" s="19"/>
      <c r="E1540" s="19"/>
      <c r="I1540" s="62"/>
    </row>
    <row r="1541" spans="4:9" ht="12.95" customHeight="1" x14ac:dyDescent="0.2">
      <c r="D1541" s="19"/>
      <c r="E1541" s="19"/>
      <c r="I1541" s="62"/>
    </row>
    <row r="1542" spans="4:9" ht="12.95" customHeight="1" x14ac:dyDescent="0.2">
      <c r="D1542" s="19"/>
      <c r="E1542" s="19"/>
      <c r="I1542" s="62"/>
    </row>
    <row r="1543" spans="4:9" ht="12.95" customHeight="1" x14ac:dyDescent="0.2">
      <c r="D1543" s="19"/>
      <c r="E1543" s="19"/>
      <c r="I1543" s="62"/>
    </row>
    <row r="1544" spans="4:9" ht="12.95" customHeight="1" x14ac:dyDescent="0.2">
      <c r="D1544" s="19"/>
      <c r="E1544" s="19"/>
      <c r="I1544" s="62"/>
    </row>
    <row r="1545" spans="4:9" ht="12.95" customHeight="1" x14ac:dyDescent="0.2">
      <c r="D1545" s="19"/>
      <c r="E1545" s="19"/>
      <c r="I1545" s="62"/>
    </row>
    <row r="1546" spans="4:9" ht="12.95" customHeight="1" x14ac:dyDescent="0.2">
      <c r="D1546" s="19"/>
      <c r="E1546" s="19"/>
      <c r="I1546" s="62"/>
    </row>
    <row r="1547" spans="4:9" ht="12.95" customHeight="1" x14ac:dyDescent="0.2">
      <c r="D1547" s="19"/>
      <c r="E1547" s="19"/>
      <c r="I1547" s="62"/>
    </row>
    <row r="1548" spans="4:9" ht="12.95" customHeight="1" x14ac:dyDescent="0.2">
      <c r="D1548" s="19"/>
      <c r="E1548" s="19"/>
      <c r="I1548" s="62"/>
    </row>
    <row r="1549" spans="4:9" ht="12.95" customHeight="1" x14ac:dyDescent="0.2">
      <c r="D1549" s="19"/>
      <c r="E1549" s="19"/>
      <c r="I1549" s="62"/>
    </row>
    <row r="1550" spans="4:9" ht="12.95" customHeight="1" x14ac:dyDescent="0.2">
      <c r="D1550" s="19"/>
      <c r="E1550" s="19"/>
      <c r="I1550" s="62"/>
    </row>
    <row r="1551" spans="4:9" ht="12.95" customHeight="1" x14ac:dyDescent="0.2">
      <c r="D1551" s="19"/>
      <c r="E1551" s="19"/>
      <c r="I1551" s="62"/>
    </row>
    <row r="1552" spans="4:9" ht="12.95" customHeight="1" x14ac:dyDescent="0.2">
      <c r="D1552" s="19"/>
      <c r="E1552" s="19"/>
      <c r="I1552" s="62"/>
    </row>
    <row r="1553" spans="4:9" ht="12.95" customHeight="1" x14ac:dyDescent="0.2">
      <c r="D1553" s="19"/>
      <c r="E1553" s="19"/>
      <c r="I1553" s="62"/>
    </row>
    <row r="1554" spans="4:9" ht="12.95" customHeight="1" x14ac:dyDescent="0.2">
      <c r="D1554" s="19"/>
      <c r="E1554" s="19"/>
      <c r="I1554" s="62"/>
    </row>
    <row r="1555" spans="4:9" ht="12.95" customHeight="1" x14ac:dyDescent="0.2">
      <c r="D1555" s="19"/>
      <c r="E1555" s="19"/>
      <c r="I1555" s="62"/>
    </row>
    <row r="1556" spans="4:9" ht="12.95" customHeight="1" x14ac:dyDescent="0.2">
      <c r="D1556" s="19"/>
      <c r="E1556" s="19"/>
      <c r="I1556" s="62"/>
    </row>
    <row r="1557" spans="4:9" ht="12.95" customHeight="1" x14ac:dyDescent="0.2">
      <c r="D1557" s="19"/>
      <c r="E1557" s="19"/>
      <c r="I1557" s="62"/>
    </row>
    <row r="1558" spans="4:9" ht="12.95" customHeight="1" x14ac:dyDescent="0.2">
      <c r="D1558" s="19"/>
      <c r="E1558" s="19"/>
      <c r="I1558" s="62"/>
    </row>
    <row r="1559" spans="4:9" ht="12.95" customHeight="1" x14ac:dyDescent="0.2">
      <c r="D1559" s="19"/>
      <c r="E1559" s="19"/>
      <c r="I1559" s="62"/>
    </row>
    <row r="1560" spans="4:9" ht="12.95" customHeight="1" x14ac:dyDescent="0.2">
      <c r="D1560" s="19"/>
      <c r="E1560" s="19"/>
      <c r="I1560" s="62"/>
    </row>
    <row r="1561" spans="4:9" ht="12.95" customHeight="1" x14ac:dyDescent="0.2">
      <c r="D1561" s="19"/>
      <c r="E1561" s="19"/>
      <c r="I1561" s="62"/>
    </row>
    <row r="1562" spans="4:9" ht="12.95" customHeight="1" x14ac:dyDescent="0.2">
      <c r="D1562" s="19"/>
      <c r="E1562" s="19"/>
      <c r="I1562" s="62"/>
    </row>
    <row r="1563" spans="4:9" ht="12.95" customHeight="1" x14ac:dyDescent="0.2">
      <c r="D1563" s="19"/>
      <c r="E1563" s="19"/>
      <c r="I1563" s="62"/>
    </row>
    <row r="1564" spans="4:9" ht="12.95" customHeight="1" x14ac:dyDescent="0.2">
      <c r="D1564" s="19"/>
      <c r="E1564" s="19"/>
      <c r="I1564" s="62"/>
    </row>
    <row r="1565" spans="4:9" ht="12.95" customHeight="1" x14ac:dyDescent="0.2">
      <c r="D1565" s="19"/>
      <c r="E1565" s="19"/>
      <c r="I1565" s="62"/>
    </row>
    <row r="1566" spans="4:9" ht="12.95" customHeight="1" x14ac:dyDescent="0.2">
      <c r="D1566" s="19"/>
      <c r="E1566" s="19"/>
      <c r="I1566" s="62"/>
    </row>
    <row r="1567" spans="4:9" ht="12.95" customHeight="1" x14ac:dyDescent="0.2">
      <c r="D1567" s="19"/>
      <c r="E1567" s="19"/>
      <c r="I1567" s="62"/>
    </row>
    <row r="1568" spans="4:9" ht="12.95" customHeight="1" x14ac:dyDescent="0.2">
      <c r="D1568" s="19"/>
      <c r="E1568" s="19"/>
      <c r="I1568" s="62"/>
    </row>
    <row r="1569" spans="4:9" ht="12.95" customHeight="1" x14ac:dyDescent="0.2">
      <c r="D1569" s="19"/>
      <c r="E1569" s="19"/>
      <c r="I1569" s="62"/>
    </row>
    <row r="1570" spans="4:9" ht="12.95" customHeight="1" x14ac:dyDescent="0.2">
      <c r="D1570" s="19"/>
      <c r="E1570" s="19"/>
      <c r="I1570" s="62"/>
    </row>
    <row r="1571" spans="4:9" ht="12.95" customHeight="1" x14ac:dyDescent="0.2">
      <c r="D1571" s="19"/>
      <c r="E1571" s="19"/>
      <c r="I1571" s="62"/>
    </row>
    <row r="1572" spans="4:9" ht="12.95" customHeight="1" x14ac:dyDescent="0.2">
      <c r="D1572" s="19"/>
      <c r="E1572" s="19"/>
      <c r="I1572" s="62"/>
    </row>
    <row r="1573" spans="4:9" ht="12.95" customHeight="1" x14ac:dyDescent="0.2">
      <c r="D1573" s="19"/>
      <c r="E1573" s="19"/>
      <c r="I1573" s="62"/>
    </row>
    <row r="1574" spans="4:9" ht="12.95" customHeight="1" x14ac:dyDescent="0.2">
      <c r="D1574" s="19"/>
      <c r="E1574" s="19"/>
      <c r="I1574" s="62"/>
    </row>
    <row r="1575" spans="4:9" ht="12.95" customHeight="1" x14ac:dyDescent="0.2">
      <c r="D1575" s="19"/>
      <c r="E1575" s="19"/>
      <c r="I1575" s="62"/>
    </row>
    <row r="1576" spans="4:9" ht="12.95" customHeight="1" x14ac:dyDescent="0.2">
      <c r="D1576" s="19"/>
      <c r="E1576" s="19"/>
      <c r="I1576" s="62"/>
    </row>
    <row r="1577" spans="4:9" ht="12.95" customHeight="1" x14ac:dyDescent="0.2">
      <c r="D1577" s="19"/>
      <c r="E1577" s="19"/>
      <c r="I1577" s="62"/>
    </row>
    <row r="1578" spans="4:9" ht="12.95" customHeight="1" x14ac:dyDescent="0.2">
      <c r="D1578" s="19"/>
      <c r="E1578" s="19"/>
      <c r="I1578" s="62"/>
    </row>
    <row r="1579" spans="4:9" ht="12.95" customHeight="1" x14ac:dyDescent="0.2">
      <c r="D1579" s="19"/>
      <c r="E1579" s="19"/>
      <c r="I1579" s="62"/>
    </row>
    <row r="1580" spans="4:9" ht="12.95" customHeight="1" x14ac:dyDescent="0.2">
      <c r="D1580" s="19"/>
      <c r="E1580" s="19"/>
      <c r="I1580" s="62"/>
    </row>
    <row r="1581" spans="4:9" ht="12.95" customHeight="1" x14ac:dyDescent="0.2">
      <c r="D1581" s="19"/>
      <c r="E1581" s="19"/>
      <c r="I1581" s="62"/>
    </row>
    <row r="1582" spans="4:9" ht="12.95" customHeight="1" x14ac:dyDescent="0.2">
      <c r="D1582" s="19"/>
      <c r="E1582" s="19"/>
      <c r="I1582" s="62"/>
    </row>
    <row r="1583" spans="4:9" ht="12.95" customHeight="1" x14ac:dyDescent="0.2">
      <c r="D1583" s="19"/>
      <c r="E1583" s="19"/>
      <c r="I1583" s="62"/>
    </row>
    <row r="1584" spans="4:9" ht="12.95" customHeight="1" x14ac:dyDescent="0.2">
      <c r="D1584" s="19"/>
      <c r="E1584" s="19"/>
      <c r="I1584" s="62"/>
    </row>
    <row r="1585" spans="4:9" ht="12.95" customHeight="1" x14ac:dyDescent="0.2">
      <c r="D1585" s="19"/>
      <c r="E1585" s="19"/>
      <c r="I1585" s="62"/>
    </row>
    <row r="1586" spans="4:9" ht="12.95" customHeight="1" x14ac:dyDescent="0.2">
      <c r="D1586" s="19"/>
      <c r="E1586" s="19"/>
      <c r="I1586" s="62"/>
    </row>
    <row r="1587" spans="4:9" ht="12.95" customHeight="1" x14ac:dyDescent="0.2">
      <c r="D1587" s="19"/>
      <c r="E1587" s="19"/>
      <c r="I1587" s="62"/>
    </row>
    <row r="1588" spans="4:9" ht="12.95" customHeight="1" x14ac:dyDescent="0.2">
      <c r="D1588" s="19"/>
      <c r="E1588" s="19"/>
      <c r="I1588" s="62"/>
    </row>
    <row r="1589" spans="4:9" ht="12.95" customHeight="1" x14ac:dyDescent="0.2">
      <c r="D1589" s="19"/>
      <c r="E1589" s="19"/>
      <c r="I1589" s="62"/>
    </row>
    <row r="1590" spans="4:9" ht="12.95" customHeight="1" x14ac:dyDescent="0.2">
      <c r="D1590" s="19"/>
      <c r="E1590" s="19"/>
      <c r="I1590" s="62"/>
    </row>
    <row r="1591" spans="4:9" ht="12.95" customHeight="1" x14ac:dyDescent="0.2">
      <c r="D1591" s="19"/>
      <c r="E1591" s="19"/>
      <c r="I1591" s="62"/>
    </row>
    <row r="1592" spans="4:9" ht="12.95" customHeight="1" x14ac:dyDescent="0.2">
      <c r="D1592" s="19"/>
      <c r="E1592" s="19"/>
      <c r="I1592" s="62"/>
    </row>
    <row r="1593" spans="4:9" ht="12.95" customHeight="1" x14ac:dyDescent="0.2">
      <c r="D1593" s="19"/>
      <c r="E1593" s="19"/>
      <c r="I1593" s="62"/>
    </row>
    <row r="1594" spans="4:9" ht="12.95" customHeight="1" x14ac:dyDescent="0.2">
      <c r="D1594" s="19"/>
      <c r="E1594" s="19"/>
      <c r="I1594" s="62"/>
    </row>
    <row r="1595" spans="4:9" ht="12.95" customHeight="1" x14ac:dyDescent="0.2">
      <c r="D1595" s="19"/>
      <c r="E1595" s="19"/>
      <c r="I1595" s="62"/>
    </row>
    <row r="1596" spans="4:9" ht="12.95" customHeight="1" x14ac:dyDescent="0.2">
      <c r="D1596" s="19"/>
      <c r="E1596" s="19"/>
      <c r="I1596" s="62"/>
    </row>
    <row r="1597" spans="4:9" ht="12.95" customHeight="1" x14ac:dyDescent="0.2">
      <c r="D1597" s="19"/>
      <c r="E1597" s="19"/>
      <c r="I1597" s="62"/>
    </row>
    <row r="1598" spans="4:9" ht="12.95" customHeight="1" x14ac:dyDescent="0.2">
      <c r="D1598" s="19"/>
      <c r="E1598" s="19"/>
      <c r="I1598" s="62"/>
    </row>
    <row r="1599" spans="4:9" ht="12.95" customHeight="1" x14ac:dyDescent="0.2">
      <c r="D1599" s="19"/>
      <c r="E1599" s="19"/>
      <c r="I1599" s="62"/>
    </row>
    <row r="1600" spans="4:9" ht="12.95" customHeight="1" x14ac:dyDescent="0.2">
      <c r="D1600" s="19"/>
      <c r="E1600" s="19"/>
      <c r="I1600" s="62"/>
    </row>
    <row r="1601" spans="4:9" ht="12.95" customHeight="1" x14ac:dyDescent="0.2">
      <c r="D1601" s="19"/>
      <c r="E1601" s="19"/>
      <c r="I1601" s="62"/>
    </row>
    <row r="1602" spans="4:9" ht="12.95" customHeight="1" x14ac:dyDescent="0.2">
      <c r="D1602" s="19"/>
      <c r="E1602" s="19"/>
      <c r="I1602" s="62"/>
    </row>
    <row r="1603" spans="4:9" ht="12.95" customHeight="1" x14ac:dyDescent="0.2">
      <c r="D1603" s="19"/>
      <c r="E1603" s="19"/>
      <c r="I1603" s="62"/>
    </row>
    <row r="1604" spans="4:9" ht="12.95" customHeight="1" x14ac:dyDescent="0.2">
      <c r="D1604" s="19"/>
      <c r="E1604" s="19"/>
      <c r="I1604" s="62"/>
    </row>
    <row r="1605" spans="4:9" ht="12.95" customHeight="1" x14ac:dyDescent="0.2">
      <c r="D1605" s="19"/>
      <c r="E1605" s="19"/>
      <c r="I1605" s="62"/>
    </row>
    <row r="1606" spans="4:9" ht="12.95" customHeight="1" x14ac:dyDescent="0.2">
      <c r="D1606" s="19"/>
      <c r="E1606" s="19"/>
      <c r="I1606" s="62"/>
    </row>
    <row r="1607" spans="4:9" ht="12.95" customHeight="1" x14ac:dyDescent="0.2">
      <c r="D1607" s="19"/>
      <c r="E1607" s="19"/>
      <c r="I1607" s="62"/>
    </row>
    <row r="1608" spans="4:9" ht="12.95" customHeight="1" x14ac:dyDescent="0.2">
      <c r="D1608" s="19"/>
      <c r="E1608" s="19"/>
      <c r="I1608" s="62"/>
    </row>
    <row r="1609" spans="4:9" ht="12.95" customHeight="1" x14ac:dyDescent="0.2">
      <c r="D1609" s="19"/>
      <c r="E1609" s="19"/>
      <c r="I1609" s="62"/>
    </row>
    <row r="1610" spans="4:9" ht="12.95" customHeight="1" x14ac:dyDescent="0.2">
      <c r="D1610" s="19"/>
      <c r="E1610" s="19"/>
      <c r="I1610" s="62"/>
    </row>
    <row r="1611" spans="4:9" ht="12.95" customHeight="1" x14ac:dyDescent="0.2">
      <c r="D1611" s="19"/>
      <c r="E1611" s="19"/>
      <c r="I1611" s="62"/>
    </row>
    <row r="1612" spans="4:9" ht="12.95" customHeight="1" x14ac:dyDescent="0.2">
      <c r="D1612" s="19"/>
      <c r="E1612" s="19"/>
      <c r="I1612" s="62"/>
    </row>
    <row r="1613" spans="4:9" ht="12.95" customHeight="1" x14ac:dyDescent="0.2">
      <c r="D1613" s="19"/>
      <c r="E1613" s="19"/>
      <c r="I1613" s="62"/>
    </row>
    <row r="1614" spans="4:9" ht="12.95" customHeight="1" x14ac:dyDescent="0.2">
      <c r="D1614" s="19"/>
      <c r="E1614" s="19"/>
      <c r="I1614" s="62"/>
    </row>
    <row r="1615" spans="4:9" ht="12.95" customHeight="1" x14ac:dyDescent="0.2">
      <c r="D1615" s="19"/>
      <c r="E1615" s="19"/>
      <c r="I1615" s="62"/>
    </row>
    <row r="1616" spans="4:9" ht="12.95" customHeight="1" x14ac:dyDescent="0.2">
      <c r="D1616" s="19"/>
      <c r="E1616" s="19"/>
      <c r="I1616" s="62"/>
    </row>
    <row r="1617" spans="4:9" ht="12.95" customHeight="1" x14ac:dyDescent="0.2">
      <c r="D1617" s="19"/>
      <c r="E1617" s="19"/>
      <c r="I1617" s="62"/>
    </row>
    <row r="1618" spans="4:9" ht="12.95" customHeight="1" x14ac:dyDescent="0.2">
      <c r="D1618" s="19"/>
      <c r="E1618" s="19"/>
      <c r="I1618" s="62"/>
    </row>
    <row r="1619" spans="4:9" ht="12.95" customHeight="1" x14ac:dyDescent="0.2">
      <c r="D1619" s="19"/>
      <c r="E1619" s="19"/>
      <c r="I1619" s="62"/>
    </row>
    <row r="1620" spans="4:9" ht="12.95" customHeight="1" x14ac:dyDescent="0.2">
      <c r="D1620" s="19"/>
      <c r="E1620" s="19"/>
      <c r="I1620" s="62"/>
    </row>
    <row r="1621" spans="4:9" ht="12.95" customHeight="1" x14ac:dyDescent="0.2">
      <c r="D1621" s="19"/>
      <c r="E1621" s="19"/>
      <c r="I1621" s="62"/>
    </row>
    <row r="1622" spans="4:9" ht="12.95" customHeight="1" x14ac:dyDescent="0.2">
      <c r="D1622" s="19"/>
      <c r="E1622" s="19"/>
      <c r="I1622" s="62"/>
    </row>
    <row r="1623" spans="4:9" ht="12.95" customHeight="1" x14ac:dyDescent="0.2">
      <c r="D1623" s="19"/>
      <c r="E1623" s="19"/>
      <c r="I1623" s="62"/>
    </row>
    <row r="1624" spans="4:9" ht="12.95" customHeight="1" x14ac:dyDescent="0.2">
      <c r="D1624" s="19"/>
      <c r="E1624" s="19"/>
      <c r="I1624" s="62"/>
    </row>
    <row r="1625" spans="4:9" ht="12.95" customHeight="1" x14ac:dyDescent="0.2">
      <c r="D1625" s="19"/>
      <c r="E1625" s="19"/>
      <c r="I1625" s="62"/>
    </row>
    <row r="1626" spans="4:9" ht="12.95" customHeight="1" x14ac:dyDescent="0.2">
      <c r="D1626" s="19"/>
      <c r="E1626" s="19"/>
      <c r="I1626" s="62"/>
    </row>
    <row r="1627" spans="4:9" ht="12.95" customHeight="1" x14ac:dyDescent="0.2">
      <c r="D1627" s="19"/>
      <c r="E1627" s="19"/>
      <c r="I1627" s="62"/>
    </row>
    <row r="1628" spans="4:9" ht="12.95" customHeight="1" x14ac:dyDescent="0.2">
      <c r="D1628" s="19"/>
      <c r="E1628" s="19"/>
      <c r="I1628" s="62"/>
    </row>
    <row r="1629" spans="4:9" ht="12.95" customHeight="1" x14ac:dyDescent="0.2">
      <c r="D1629" s="19"/>
      <c r="E1629" s="19"/>
      <c r="I1629" s="62"/>
    </row>
    <row r="1630" spans="4:9" ht="12.95" customHeight="1" x14ac:dyDescent="0.2">
      <c r="D1630" s="19"/>
      <c r="E1630" s="19"/>
      <c r="I1630" s="62"/>
    </row>
    <row r="1631" spans="4:9" ht="12.95" customHeight="1" x14ac:dyDescent="0.2">
      <c r="D1631" s="19"/>
      <c r="E1631" s="19"/>
      <c r="I1631" s="62"/>
    </row>
    <row r="1632" spans="4:9" ht="12.95" customHeight="1" x14ac:dyDescent="0.2">
      <c r="D1632" s="19"/>
      <c r="E1632" s="19"/>
      <c r="I1632" s="62"/>
    </row>
    <row r="1633" spans="4:9" ht="12.95" customHeight="1" x14ac:dyDescent="0.2">
      <c r="D1633" s="19"/>
      <c r="E1633" s="19"/>
      <c r="I1633" s="62"/>
    </row>
    <row r="1634" spans="4:9" ht="12.95" customHeight="1" x14ac:dyDescent="0.2">
      <c r="D1634" s="19"/>
      <c r="E1634" s="19"/>
      <c r="I1634" s="62"/>
    </row>
    <row r="1635" spans="4:9" ht="12.95" customHeight="1" x14ac:dyDescent="0.2">
      <c r="D1635" s="19"/>
      <c r="E1635" s="19"/>
      <c r="I1635" s="62"/>
    </row>
    <row r="1636" spans="4:9" ht="12.95" customHeight="1" x14ac:dyDescent="0.2">
      <c r="D1636" s="19"/>
      <c r="E1636" s="19"/>
      <c r="I1636" s="62"/>
    </row>
    <row r="1637" spans="4:9" ht="12.95" customHeight="1" x14ac:dyDescent="0.2">
      <c r="D1637" s="19"/>
      <c r="E1637" s="19"/>
      <c r="I1637" s="62"/>
    </row>
    <row r="1638" spans="4:9" ht="12.95" customHeight="1" x14ac:dyDescent="0.2">
      <c r="D1638" s="19"/>
      <c r="E1638" s="19"/>
      <c r="I1638" s="62"/>
    </row>
    <row r="1639" spans="4:9" ht="12.95" customHeight="1" x14ac:dyDescent="0.2">
      <c r="D1639" s="19"/>
      <c r="E1639" s="19"/>
      <c r="I1639" s="62"/>
    </row>
    <row r="1640" spans="4:9" ht="12.95" customHeight="1" x14ac:dyDescent="0.2">
      <c r="D1640" s="19"/>
      <c r="E1640" s="19"/>
      <c r="I1640" s="62"/>
    </row>
    <row r="1641" spans="4:9" ht="12.95" customHeight="1" x14ac:dyDescent="0.2">
      <c r="D1641" s="19"/>
      <c r="E1641" s="19"/>
      <c r="I1641" s="62"/>
    </row>
    <row r="1642" spans="4:9" ht="12.95" customHeight="1" x14ac:dyDescent="0.2">
      <c r="D1642" s="19"/>
      <c r="E1642" s="19"/>
      <c r="I1642" s="62"/>
    </row>
    <row r="1643" spans="4:9" ht="12.95" customHeight="1" x14ac:dyDescent="0.2">
      <c r="D1643" s="19"/>
      <c r="E1643" s="19"/>
      <c r="I1643" s="62"/>
    </row>
    <row r="1644" spans="4:9" ht="12.95" customHeight="1" x14ac:dyDescent="0.2">
      <c r="D1644" s="19"/>
      <c r="E1644" s="19"/>
      <c r="I1644" s="62"/>
    </row>
    <row r="1645" spans="4:9" ht="12.95" customHeight="1" x14ac:dyDescent="0.2">
      <c r="D1645" s="19"/>
      <c r="E1645" s="19"/>
      <c r="I1645" s="62"/>
    </row>
    <row r="1646" spans="4:9" ht="12.95" customHeight="1" x14ac:dyDescent="0.2">
      <c r="D1646" s="19"/>
      <c r="E1646" s="19"/>
      <c r="I1646" s="62"/>
    </row>
    <row r="1647" spans="4:9" ht="12.95" customHeight="1" x14ac:dyDescent="0.2">
      <c r="D1647" s="19"/>
      <c r="E1647" s="19"/>
      <c r="I1647" s="62"/>
    </row>
    <row r="1648" spans="4:9" ht="12.95" customHeight="1" x14ac:dyDescent="0.2">
      <c r="D1648" s="19"/>
      <c r="E1648" s="19"/>
      <c r="I1648" s="62"/>
    </row>
    <row r="1649" spans="4:9" ht="12.95" customHeight="1" x14ac:dyDescent="0.2">
      <c r="D1649" s="19"/>
      <c r="E1649" s="19"/>
      <c r="I1649" s="62"/>
    </row>
    <row r="1650" spans="4:9" ht="12.95" customHeight="1" x14ac:dyDescent="0.2">
      <c r="D1650" s="19"/>
      <c r="E1650" s="19"/>
      <c r="I1650" s="62"/>
    </row>
    <row r="1651" spans="4:9" ht="12.95" customHeight="1" x14ac:dyDescent="0.2">
      <c r="D1651" s="19"/>
      <c r="E1651" s="19"/>
      <c r="I1651" s="62"/>
    </row>
    <row r="1652" spans="4:9" ht="12.95" customHeight="1" x14ac:dyDescent="0.2">
      <c r="D1652" s="19"/>
      <c r="E1652" s="19"/>
      <c r="I1652" s="62"/>
    </row>
    <row r="1653" spans="4:9" ht="12.95" customHeight="1" x14ac:dyDescent="0.2">
      <c r="D1653" s="19"/>
      <c r="E1653" s="19"/>
      <c r="I1653" s="62"/>
    </row>
    <row r="1654" spans="4:9" ht="12.95" customHeight="1" x14ac:dyDescent="0.2">
      <c r="D1654" s="19"/>
      <c r="E1654" s="19"/>
      <c r="I1654" s="62"/>
    </row>
    <row r="1655" spans="4:9" ht="12.95" customHeight="1" x14ac:dyDescent="0.2">
      <c r="D1655" s="19"/>
      <c r="E1655" s="19"/>
      <c r="I1655" s="62"/>
    </row>
    <row r="1656" spans="4:9" ht="12.95" customHeight="1" x14ac:dyDescent="0.2">
      <c r="D1656" s="19"/>
      <c r="E1656" s="19"/>
      <c r="I1656" s="62"/>
    </row>
    <row r="1657" spans="4:9" ht="12.95" customHeight="1" x14ac:dyDescent="0.2">
      <c r="D1657" s="19"/>
      <c r="E1657" s="19"/>
      <c r="I1657" s="62"/>
    </row>
    <row r="1658" spans="4:9" ht="12.95" customHeight="1" x14ac:dyDescent="0.2">
      <c r="D1658" s="19"/>
      <c r="E1658" s="19"/>
      <c r="I1658" s="62"/>
    </row>
    <row r="1659" spans="4:9" ht="12.95" customHeight="1" x14ac:dyDescent="0.2">
      <c r="D1659" s="19"/>
      <c r="E1659" s="19"/>
      <c r="I1659" s="62"/>
    </row>
    <row r="1660" spans="4:9" ht="12.95" customHeight="1" x14ac:dyDescent="0.2">
      <c r="D1660" s="19"/>
      <c r="E1660" s="19"/>
      <c r="I1660" s="62"/>
    </row>
    <row r="1661" spans="4:9" ht="12.95" customHeight="1" x14ac:dyDescent="0.2">
      <c r="D1661" s="19"/>
      <c r="E1661" s="19"/>
      <c r="I1661" s="62"/>
    </row>
    <row r="1662" spans="4:9" ht="12.95" customHeight="1" x14ac:dyDescent="0.2">
      <c r="D1662" s="19"/>
      <c r="E1662" s="19"/>
      <c r="I1662" s="62"/>
    </row>
    <row r="1663" spans="4:9" ht="12.95" customHeight="1" x14ac:dyDescent="0.2">
      <c r="D1663" s="19"/>
      <c r="E1663" s="19"/>
      <c r="I1663" s="62"/>
    </row>
    <row r="1664" spans="4:9" ht="12.95" customHeight="1" x14ac:dyDescent="0.2">
      <c r="D1664" s="19"/>
      <c r="E1664" s="19"/>
      <c r="I1664" s="62"/>
    </row>
    <row r="1665" spans="4:9" ht="12.95" customHeight="1" x14ac:dyDescent="0.2">
      <c r="D1665" s="19"/>
      <c r="E1665" s="19"/>
      <c r="I1665" s="62"/>
    </row>
    <row r="1666" spans="4:9" ht="12.95" customHeight="1" x14ac:dyDescent="0.2">
      <c r="D1666" s="19"/>
      <c r="E1666" s="19"/>
      <c r="I1666" s="62"/>
    </row>
    <row r="1667" spans="4:9" ht="12.95" customHeight="1" x14ac:dyDescent="0.2">
      <c r="D1667" s="19"/>
      <c r="E1667" s="19"/>
      <c r="I1667" s="62"/>
    </row>
    <row r="1668" spans="4:9" ht="12.95" customHeight="1" x14ac:dyDescent="0.2">
      <c r="D1668" s="19"/>
      <c r="E1668" s="19"/>
      <c r="I1668" s="62"/>
    </row>
    <row r="1669" spans="4:9" ht="12.95" customHeight="1" x14ac:dyDescent="0.2">
      <c r="D1669" s="19"/>
      <c r="E1669" s="19"/>
      <c r="I1669" s="62"/>
    </row>
    <row r="1670" spans="4:9" ht="12.95" customHeight="1" x14ac:dyDescent="0.2">
      <c r="D1670" s="19"/>
      <c r="E1670" s="19"/>
      <c r="I1670" s="62"/>
    </row>
    <row r="1671" spans="4:9" ht="12.95" customHeight="1" x14ac:dyDescent="0.2">
      <c r="D1671" s="19"/>
      <c r="E1671" s="19"/>
      <c r="I1671" s="62"/>
    </row>
    <row r="1672" spans="4:9" ht="12.95" customHeight="1" x14ac:dyDescent="0.2">
      <c r="D1672" s="19"/>
      <c r="E1672" s="19"/>
      <c r="I1672" s="62"/>
    </row>
    <row r="1673" spans="4:9" ht="12.95" customHeight="1" x14ac:dyDescent="0.2">
      <c r="D1673" s="19"/>
      <c r="E1673" s="19"/>
      <c r="I1673" s="62"/>
    </row>
    <row r="1674" spans="4:9" ht="12.95" customHeight="1" x14ac:dyDescent="0.2">
      <c r="D1674" s="19"/>
      <c r="E1674" s="19"/>
      <c r="I1674" s="62"/>
    </row>
    <row r="1675" spans="4:9" ht="12.95" customHeight="1" x14ac:dyDescent="0.2">
      <c r="D1675" s="19"/>
      <c r="E1675" s="19"/>
      <c r="I1675" s="62"/>
    </row>
    <row r="1676" spans="4:9" ht="12.95" customHeight="1" x14ac:dyDescent="0.2">
      <c r="D1676" s="19"/>
      <c r="E1676" s="19"/>
      <c r="I1676" s="62"/>
    </row>
    <row r="1677" spans="4:9" ht="12.95" customHeight="1" x14ac:dyDescent="0.2">
      <c r="D1677" s="19"/>
      <c r="E1677" s="19"/>
      <c r="I1677" s="62"/>
    </row>
    <row r="1678" spans="4:9" ht="12.95" customHeight="1" x14ac:dyDescent="0.2">
      <c r="D1678" s="19"/>
      <c r="E1678" s="19"/>
      <c r="I1678" s="62"/>
    </row>
    <row r="1679" spans="4:9" ht="12.95" customHeight="1" x14ac:dyDescent="0.2">
      <c r="D1679" s="19"/>
      <c r="E1679" s="19"/>
      <c r="I1679" s="62"/>
    </row>
    <row r="1680" spans="4:9" ht="12.95" customHeight="1" x14ac:dyDescent="0.2">
      <c r="D1680" s="19"/>
      <c r="E1680" s="19"/>
      <c r="I1680" s="62"/>
    </row>
    <row r="1681" spans="4:9" ht="12.95" customHeight="1" x14ac:dyDescent="0.2">
      <c r="D1681" s="19"/>
      <c r="E1681" s="19"/>
      <c r="I1681" s="62"/>
    </row>
    <row r="1682" spans="4:9" ht="12.95" customHeight="1" x14ac:dyDescent="0.2">
      <c r="D1682" s="19"/>
      <c r="E1682" s="19"/>
      <c r="I1682" s="62"/>
    </row>
    <row r="1683" spans="4:9" ht="12.95" customHeight="1" x14ac:dyDescent="0.2">
      <c r="D1683" s="19"/>
      <c r="E1683" s="19"/>
      <c r="I1683" s="62"/>
    </row>
    <row r="1684" spans="4:9" ht="12.95" customHeight="1" x14ac:dyDescent="0.2">
      <c r="D1684" s="19"/>
      <c r="E1684" s="19"/>
      <c r="I1684" s="62"/>
    </row>
    <row r="1685" spans="4:9" ht="12.95" customHeight="1" x14ac:dyDescent="0.2">
      <c r="D1685" s="19"/>
      <c r="E1685" s="19"/>
      <c r="I1685" s="62"/>
    </row>
    <row r="1686" spans="4:9" ht="12.95" customHeight="1" x14ac:dyDescent="0.2">
      <c r="D1686" s="19"/>
      <c r="E1686" s="19"/>
      <c r="I1686" s="62"/>
    </row>
    <row r="1687" spans="4:9" ht="12.95" customHeight="1" x14ac:dyDescent="0.2">
      <c r="D1687" s="19"/>
      <c r="E1687" s="19"/>
      <c r="I1687" s="62"/>
    </row>
    <row r="1688" spans="4:9" ht="12.95" customHeight="1" x14ac:dyDescent="0.2">
      <c r="D1688" s="19"/>
      <c r="E1688" s="19"/>
      <c r="I1688" s="62"/>
    </row>
    <row r="1689" spans="4:9" ht="12.95" customHeight="1" x14ac:dyDescent="0.2">
      <c r="D1689" s="19"/>
      <c r="E1689" s="19"/>
      <c r="I1689" s="62"/>
    </row>
    <row r="1690" spans="4:9" ht="12.95" customHeight="1" x14ac:dyDescent="0.2">
      <c r="D1690" s="19"/>
      <c r="E1690" s="19"/>
      <c r="I1690" s="62"/>
    </row>
    <row r="1691" spans="4:9" ht="12.95" customHeight="1" x14ac:dyDescent="0.2">
      <c r="D1691" s="19"/>
      <c r="E1691" s="19"/>
      <c r="I1691" s="62"/>
    </row>
    <row r="1692" spans="4:9" ht="12.95" customHeight="1" x14ac:dyDescent="0.2">
      <c r="D1692" s="19"/>
      <c r="E1692" s="19"/>
      <c r="I1692" s="62"/>
    </row>
    <row r="1693" spans="4:9" ht="12.95" customHeight="1" x14ac:dyDescent="0.2">
      <c r="D1693" s="19"/>
      <c r="E1693" s="19"/>
      <c r="I1693" s="62"/>
    </row>
    <row r="1694" spans="4:9" ht="12.95" customHeight="1" x14ac:dyDescent="0.2">
      <c r="D1694" s="19"/>
      <c r="E1694" s="19"/>
      <c r="I1694" s="62"/>
    </row>
    <row r="1695" spans="4:9" ht="12.95" customHeight="1" x14ac:dyDescent="0.2">
      <c r="D1695" s="19"/>
      <c r="E1695" s="19"/>
      <c r="I1695" s="62"/>
    </row>
    <row r="1696" spans="4:9" ht="12.95" customHeight="1" x14ac:dyDescent="0.2">
      <c r="D1696" s="19"/>
      <c r="E1696" s="19"/>
      <c r="I1696" s="62"/>
    </row>
    <row r="1697" spans="4:9" ht="12.95" customHeight="1" x14ac:dyDescent="0.2">
      <c r="D1697" s="19"/>
      <c r="E1697" s="19"/>
      <c r="I1697" s="62"/>
    </row>
    <row r="1698" spans="4:9" ht="12.95" customHeight="1" x14ac:dyDescent="0.2">
      <c r="D1698" s="19"/>
      <c r="E1698" s="19"/>
      <c r="I1698" s="62"/>
    </row>
    <row r="1699" spans="4:9" ht="12.95" customHeight="1" x14ac:dyDescent="0.2">
      <c r="D1699" s="19"/>
      <c r="E1699" s="19"/>
      <c r="I1699" s="62"/>
    </row>
    <row r="1700" spans="4:9" ht="12.95" customHeight="1" x14ac:dyDescent="0.2">
      <c r="D1700" s="19"/>
      <c r="E1700" s="19"/>
      <c r="I1700" s="62"/>
    </row>
    <row r="1701" spans="4:9" ht="12.95" customHeight="1" x14ac:dyDescent="0.2">
      <c r="D1701" s="19"/>
      <c r="E1701" s="19"/>
      <c r="I1701" s="62"/>
    </row>
    <row r="1702" spans="4:9" ht="12.95" customHeight="1" x14ac:dyDescent="0.2">
      <c r="D1702" s="19"/>
      <c r="E1702" s="19"/>
      <c r="I1702" s="62"/>
    </row>
    <row r="1703" spans="4:9" ht="12.95" customHeight="1" x14ac:dyDescent="0.2">
      <c r="D1703" s="19"/>
      <c r="E1703" s="19"/>
      <c r="I1703" s="62"/>
    </row>
    <row r="1704" spans="4:9" ht="12.95" customHeight="1" x14ac:dyDescent="0.2">
      <c r="D1704" s="19"/>
      <c r="E1704" s="19"/>
      <c r="I1704" s="62"/>
    </row>
    <row r="1705" spans="4:9" ht="12.95" customHeight="1" x14ac:dyDescent="0.2">
      <c r="D1705" s="19"/>
      <c r="E1705" s="19"/>
      <c r="I1705" s="62"/>
    </row>
    <row r="1706" spans="4:9" ht="12.95" customHeight="1" x14ac:dyDescent="0.2">
      <c r="D1706" s="19"/>
      <c r="E1706" s="19"/>
      <c r="I1706" s="62"/>
    </row>
    <row r="1707" spans="4:9" ht="12.95" customHeight="1" x14ac:dyDescent="0.2">
      <c r="D1707" s="19"/>
      <c r="E1707" s="19"/>
      <c r="I1707" s="62"/>
    </row>
    <row r="1708" spans="4:9" ht="12.95" customHeight="1" x14ac:dyDescent="0.2">
      <c r="D1708" s="19"/>
      <c r="E1708" s="19"/>
      <c r="I1708" s="62"/>
    </row>
    <row r="1709" spans="4:9" ht="12.95" customHeight="1" x14ac:dyDescent="0.2">
      <c r="D1709" s="19"/>
      <c r="E1709" s="19"/>
      <c r="I1709" s="62"/>
    </row>
    <row r="1710" spans="4:9" ht="12.95" customHeight="1" x14ac:dyDescent="0.2">
      <c r="D1710" s="19"/>
      <c r="E1710" s="19"/>
      <c r="I1710" s="62"/>
    </row>
    <row r="1711" spans="4:9" ht="12.95" customHeight="1" x14ac:dyDescent="0.2">
      <c r="D1711" s="19"/>
      <c r="E1711" s="19"/>
      <c r="I1711" s="62"/>
    </row>
    <row r="1712" spans="4:9" ht="12.95" customHeight="1" x14ac:dyDescent="0.2">
      <c r="D1712" s="19"/>
      <c r="E1712" s="19"/>
      <c r="I1712" s="62"/>
    </row>
    <row r="1713" spans="4:9" ht="12.95" customHeight="1" x14ac:dyDescent="0.2">
      <c r="D1713" s="19"/>
      <c r="E1713" s="19"/>
      <c r="I1713" s="62"/>
    </row>
    <row r="1714" spans="4:9" ht="12.95" customHeight="1" x14ac:dyDescent="0.2">
      <c r="D1714" s="19"/>
      <c r="E1714" s="19"/>
      <c r="I1714" s="62"/>
    </row>
    <row r="1715" spans="4:9" ht="12.95" customHeight="1" x14ac:dyDescent="0.2">
      <c r="D1715" s="19"/>
      <c r="E1715" s="19"/>
      <c r="I1715" s="62"/>
    </row>
    <row r="1716" spans="4:9" ht="12.95" customHeight="1" x14ac:dyDescent="0.2">
      <c r="D1716" s="19"/>
      <c r="E1716" s="19"/>
      <c r="I1716" s="62"/>
    </row>
    <row r="1717" spans="4:9" ht="12.95" customHeight="1" x14ac:dyDescent="0.2">
      <c r="D1717" s="19"/>
      <c r="E1717" s="19"/>
      <c r="I1717" s="62"/>
    </row>
    <row r="1718" spans="4:9" ht="12.95" customHeight="1" x14ac:dyDescent="0.2">
      <c r="D1718" s="19"/>
      <c r="E1718" s="19"/>
      <c r="I1718" s="62"/>
    </row>
    <row r="1719" spans="4:9" ht="12.95" customHeight="1" x14ac:dyDescent="0.2">
      <c r="D1719" s="19"/>
      <c r="E1719" s="19"/>
      <c r="I1719" s="62"/>
    </row>
    <row r="1720" spans="4:9" ht="12.95" customHeight="1" x14ac:dyDescent="0.2">
      <c r="D1720" s="19"/>
      <c r="E1720" s="19"/>
      <c r="I1720" s="62"/>
    </row>
    <row r="1721" spans="4:9" ht="12.95" customHeight="1" x14ac:dyDescent="0.2">
      <c r="D1721" s="19"/>
      <c r="E1721" s="19"/>
      <c r="I1721" s="62"/>
    </row>
    <row r="1722" spans="4:9" ht="12.95" customHeight="1" x14ac:dyDescent="0.2">
      <c r="D1722" s="19"/>
      <c r="E1722" s="19"/>
      <c r="I1722" s="62"/>
    </row>
    <row r="1723" spans="4:9" ht="12.95" customHeight="1" x14ac:dyDescent="0.2">
      <c r="D1723" s="19"/>
      <c r="E1723" s="19"/>
      <c r="I1723" s="62"/>
    </row>
    <row r="1724" spans="4:9" ht="12.95" customHeight="1" x14ac:dyDescent="0.2">
      <c r="D1724" s="19"/>
      <c r="E1724" s="19"/>
      <c r="I1724" s="62"/>
    </row>
    <row r="1725" spans="4:9" ht="12.95" customHeight="1" x14ac:dyDescent="0.2">
      <c r="D1725" s="19"/>
      <c r="E1725" s="19"/>
      <c r="I1725" s="62"/>
    </row>
    <row r="1726" spans="4:9" ht="12.95" customHeight="1" x14ac:dyDescent="0.2">
      <c r="D1726" s="19"/>
      <c r="E1726" s="19"/>
      <c r="I1726" s="62"/>
    </row>
    <row r="1727" spans="4:9" ht="12.95" customHeight="1" x14ac:dyDescent="0.2">
      <c r="D1727" s="19"/>
      <c r="E1727" s="19"/>
      <c r="I1727" s="62"/>
    </row>
    <row r="1728" spans="4:9" ht="12.95" customHeight="1" x14ac:dyDescent="0.2">
      <c r="D1728" s="19"/>
      <c r="E1728" s="19"/>
      <c r="I1728" s="62"/>
    </row>
    <row r="1729" spans="4:9" ht="12.95" customHeight="1" x14ac:dyDescent="0.2">
      <c r="D1729" s="19"/>
      <c r="E1729" s="19"/>
      <c r="I1729" s="62"/>
    </row>
    <row r="1730" spans="4:9" ht="12.95" customHeight="1" x14ac:dyDescent="0.2">
      <c r="D1730" s="19"/>
      <c r="E1730" s="19"/>
      <c r="I1730" s="62"/>
    </row>
    <row r="1731" spans="4:9" ht="12.95" customHeight="1" x14ac:dyDescent="0.2">
      <c r="D1731" s="19"/>
      <c r="E1731" s="19"/>
      <c r="I1731" s="62"/>
    </row>
    <row r="1732" spans="4:9" ht="12.95" customHeight="1" x14ac:dyDescent="0.2">
      <c r="D1732" s="19"/>
      <c r="E1732" s="19"/>
      <c r="I1732" s="62"/>
    </row>
    <row r="1733" spans="4:9" ht="12.95" customHeight="1" x14ac:dyDescent="0.2">
      <c r="D1733" s="19"/>
      <c r="E1733" s="19"/>
      <c r="I1733" s="62"/>
    </row>
    <row r="1734" spans="4:9" ht="12.95" customHeight="1" x14ac:dyDescent="0.2">
      <c r="D1734" s="19"/>
      <c r="E1734" s="19"/>
      <c r="I1734" s="62"/>
    </row>
    <row r="1735" spans="4:9" ht="12.95" customHeight="1" x14ac:dyDescent="0.2">
      <c r="D1735" s="19"/>
      <c r="E1735" s="19"/>
      <c r="I1735" s="62"/>
    </row>
    <row r="1736" spans="4:9" ht="12.95" customHeight="1" x14ac:dyDescent="0.2">
      <c r="D1736" s="19"/>
      <c r="E1736" s="19"/>
      <c r="I1736" s="62"/>
    </row>
    <row r="1737" spans="4:9" ht="12.95" customHeight="1" x14ac:dyDescent="0.2">
      <c r="D1737" s="19"/>
      <c r="E1737" s="19"/>
      <c r="I1737" s="62"/>
    </row>
    <row r="1738" spans="4:9" ht="12.95" customHeight="1" x14ac:dyDescent="0.2">
      <c r="D1738" s="19"/>
      <c r="E1738" s="19"/>
      <c r="I1738" s="62"/>
    </row>
    <row r="1739" spans="4:9" ht="12.95" customHeight="1" x14ac:dyDescent="0.2">
      <c r="D1739" s="19"/>
      <c r="E1739" s="19"/>
      <c r="I1739" s="62"/>
    </row>
    <row r="1740" spans="4:9" ht="12.95" customHeight="1" x14ac:dyDescent="0.2">
      <c r="D1740" s="19"/>
      <c r="E1740" s="19"/>
      <c r="I1740" s="62"/>
    </row>
    <row r="1741" spans="4:9" ht="12.95" customHeight="1" x14ac:dyDescent="0.2">
      <c r="D1741" s="19"/>
      <c r="E1741" s="19"/>
      <c r="I1741" s="62"/>
    </row>
    <row r="1742" spans="4:9" ht="12.95" customHeight="1" x14ac:dyDescent="0.2">
      <c r="D1742" s="19"/>
      <c r="E1742" s="19"/>
      <c r="I1742" s="62"/>
    </row>
    <row r="1743" spans="4:9" ht="12.95" customHeight="1" x14ac:dyDescent="0.2">
      <c r="D1743" s="19"/>
      <c r="E1743" s="19"/>
      <c r="I1743" s="62"/>
    </row>
    <row r="1744" spans="4:9" ht="12.95" customHeight="1" x14ac:dyDescent="0.2">
      <c r="D1744" s="19"/>
      <c r="E1744" s="19"/>
      <c r="I1744" s="62"/>
    </row>
    <row r="1745" spans="4:9" ht="12.95" customHeight="1" x14ac:dyDescent="0.2">
      <c r="D1745" s="19"/>
      <c r="E1745" s="19"/>
      <c r="I1745" s="62"/>
    </row>
    <row r="1746" spans="4:9" ht="12.95" customHeight="1" x14ac:dyDescent="0.2">
      <c r="D1746" s="19"/>
      <c r="E1746" s="19"/>
      <c r="I1746" s="62"/>
    </row>
    <row r="1747" spans="4:9" ht="12.95" customHeight="1" x14ac:dyDescent="0.2">
      <c r="D1747" s="19"/>
      <c r="E1747" s="19"/>
      <c r="I1747" s="62"/>
    </row>
    <row r="1748" spans="4:9" ht="12.95" customHeight="1" x14ac:dyDescent="0.2">
      <c r="D1748" s="19"/>
      <c r="E1748" s="19"/>
      <c r="I1748" s="62"/>
    </row>
    <row r="1749" spans="4:9" ht="12.95" customHeight="1" x14ac:dyDescent="0.2">
      <c r="D1749" s="19"/>
      <c r="E1749" s="19"/>
      <c r="I1749" s="62"/>
    </row>
    <row r="1750" spans="4:9" ht="12.95" customHeight="1" x14ac:dyDescent="0.2">
      <c r="D1750" s="19"/>
      <c r="E1750" s="19"/>
      <c r="I1750" s="62"/>
    </row>
    <row r="1751" spans="4:9" ht="12.95" customHeight="1" x14ac:dyDescent="0.2">
      <c r="D1751" s="19"/>
      <c r="E1751" s="19"/>
      <c r="I1751" s="62"/>
    </row>
    <row r="1752" spans="4:9" ht="12.95" customHeight="1" x14ac:dyDescent="0.2">
      <c r="D1752" s="19"/>
      <c r="E1752" s="19"/>
      <c r="I1752" s="62"/>
    </row>
    <row r="1753" spans="4:9" ht="12.95" customHeight="1" x14ac:dyDescent="0.2">
      <c r="D1753" s="19"/>
      <c r="E1753" s="19"/>
      <c r="I1753" s="62"/>
    </row>
    <row r="1754" spans="4:9" ht="12.95" customHeight="1" x14ac:dyDescent="0.2">
      <c r="D1754" s="19"/>
      <c r="E1754" s="19"/>
      <c r="I1754" s="62"/>
    </row>
    <row r="1755" spans="4:9" ht="12.95" customHeight="1" x14ac:dyDescent="0.2">
      <c r="D1755" s="19"/>
      <c r="E1755" s="19"/>
      <c r="I1755" s="62"/>
    </row>
    <row r="1756" spans="4:9" ht="12.95" customHeight="1" x14ac:dyDescent="0.2">
      <c r="D1756" s="19"/>
      <c r="E1756" s="19"/>
      <c r="I1756" s="62"/>
    </row>
    <row r="1757" spans="4:9" ht="12.95" customHeight="1" x14ac:dyDescent="0.2">
      <c r="D1757" s="19"/>
      <c r="E1757" s="19"/>
      <c r="I1757" s="62"/>
    </row>
    <row r="1758" spans="4:9" ht="12.95" customHeight="1" x14ac:dyDescent="0.2">
      <c r="D1758" s="19"/>
      <c r="E1758" s="19"/>
      <c r="I1758" s="62"/>
    </row>
    <row r="1759" spans="4:9" ht="12.95" customHeight="1" x14ac:dyDescent="0.2">
      <c r="D1759" s="19"/>
      <c r="E1759" s="19"/>
      <c r="I1759" s="62"/>
    </row>
    <row r="1760" spans="4:9" ht="12.95" customHeight="1" x14ac:dyDescent="0.2">
      <c r="D1760" s="19"/>
      <c r="E1760" s="19"/>
      <c r="I1760" s="62"/>
    </row>
    <row r="1761" spans="4:9" ht="12.95" customHeight="1" x14ac:dyDescent="0.2">
      <c r="D1761" s="19"/>
      <c r="E1761" s="19"/>
      <c r="I1761" s="62"/>
    </row>
    <row r="1762" spans="4:9" ht="12.95" customHeight="1" x14ac:dyDescent="0.2">
      <c r="D1762" s="19"/>
      <c r="E1762" s="19"/>
      <c r="I1762" s="62"/>
    </row>
    <row r="1763" spans="4:9" ht="12.95" customHeight="1" x14ac:dyDescent="0.2">
      <c r="D1763" s="19"/>
      <c r="E1763" s="19"/>
      <c r="I1763" s="62"/>
    </row>
    <row r="1764" spans="4:9" ht="12.95" customHeight="1" x14ac:dyDescent="0.2">
      <c r="D1764" s="19"/>
      <c r="E1764" s="19"/>
      <c r="I1764" s="62"/>
    </row>
    <row r="1765" spans="4:9" ht="12.95" customHeight="1" x14ac:dyDescent="0.2">
      <c r="D1765" s="19"/>
      <c r="E1765" s="19"/>
      <c r="I1765" s="62"/>
    </row>
    <row r="1766" spans="4:9" ht="12.95" customHeight="1" x14ac:dyDescent="0.2">
      <c r="D1766" s="19"/>
      <c r="E1766" s="19"/>
      <c r="I1766" s="62"/>
    </row>
    <row r="1767" spans="4:9" ht="12.95" customHeight="1" x14ac:dyDescent="0.2">
      <c r="D1767" s="19"/>
      <c r="E1767" s="19"/>
      <c r="I1767" s="62"/>
    </row>
    <row r="1768" spans="4:9" ht="12.95" customHeight="1" x14ac:dyDescent="0.2">
      <c r="D1768" s="19"/>
      <c r="E1768" s="19"/>
      <c r="I1768" s="62"/>
    </row>
    <row r="1769" spans="4:9" ht="12.95" customHeight="1" x14ac:dyDescent="0.2">
      <c r="D1769" s="19"/>
      <c r="E1769" s="19"/>
      <c r="I1769" s="62"/>
    </row>
    <row r="1770" spans="4:9" ht="12.95" customHeight="1" x14ac:dyDescent="0.2">
      <c r="D1770" s="19"/>
      <c r="E1770" s="19"/>
      <c r="I1770" s="62"/>
    </row>
    <row r="1771" spans="4:9" ht="12.95" customHeight="1" x14ac:dyDescent="0.2">
      <c r="D1771" s="19"/>
      <c r="E1771" s="19"/>
      <c r="I1771" s="62"/>
    </row>
    <row r="1772" spans="4:9" ht="12.95" customHeight="1" x14ac:dyDescent="0.2">
      <c r="D1772" s="19"/>
      <c r="E1772" s="19"/>
      <c r="I1772" s="62"/>
    </row>
    <row r="1773" spans="4:9" ht="12.95" customHeight="1" x14ac:dyDescent="0.2">
      <c r="D1773" s="19"/>
      <c r="E1773" s="19"/>
      <c r="I1773" s="62"/>
    </row>
    <row r="1774" spans="4:9" ht="12.95" customHeight="1" x14ac:dyDescent="0.2">
      <c r="D1774" s="19"/>
      <c r="E1774" s="19"/>
      <c r="I1774" s="62"/>
    </row>
    <row r="1775" spans="4:9" ht="12.95" customHeight="1" x14ac:dyDescent="0.2">
      <c r="D1775" s="19"/>
      <c r="E1775" s="19"/>
      <c r="I1775" s="62"/>
    </row>
    <row r="1776" spans="4:9" ht="12.95" customHeight="1" x14ac:dyDescent="0.2">
      <c r="D1776" s="19"/>
      <c r="E1776" s="19"/>
      <c r="I1776" s="62"/>
    </row>
    <row r="1777" spans="4:9" ht="12.95" customHeight="1" x14ac:dyDescent="0.2">
      <c r="D1777" s="19"/>
      <c r="E1777" s="19"/>
      <c r="I1777" s="62"/>
    </row>
    <row r="1778" spans="4:9" ht="12.95" customHeight="1" x14ac:dyDescent="0.2">
      <c r="D1778" s="19"/>
      <c r="E1778" s="19"/>
      <c r="I1778" s="62"/>
    </row>
    <row r="1779" spans="4:9" ht="12.95" customHeight="1" x14ac:dyDescent="0.2">
      <c r="D1779" s="19"/>
      <c r="E1779" s="19"/>
      <c r="I1779" s="62"/>
    </row>
    <row r="1780" spans="4:9" ht="12.95" customHeight="1" x14ac:dyDescent="0.2">
      <c r="D1780" s="19"/>
      <c r="E1780" s="19"/>
      <c r="I1780" s="62"/>
    </row>
    <row r="1781" spans="4:9" ht="12.95" customHeight="1" x14ac:dyDescent="0.2">
      <c r="D1781" s="19"/>
      <c r="E1781" s="19"/>
      <c r="I1781" s="62"/>
    </row>
    <row r="1782" spans="4:9" ht="12.95" customHeight="1" x14ac:dyDescent="0.2">
      <c r="D1782" s="19"/>
      <c r="E1782" s="19"/>
      <c r="I1782" s="62"/>
    </row>
    <row r="1783" spans="4:9" ht="12.95" customHeight="1" x14ac:dyDescent="0.2">
      <c r="D1783" s="19"/>
      <c r="E1783" s="19"/>
      <c r="I1783" s="62"/>
    </row>
    <row r="1784" spans="4:9" ht="12.95" customHeight="1" x14ac:dyDescent="0.2">
      <c r="D1784" s="19"/>
      <c r="E1784" s="19"/>
      <c r="I1784" s="62"/>
    </row>
    <row r="1785" spans="4:9" ht="12.95" customHeight="1" x14ac:dyDescent="0.2">
      <c r="D1785" s="19"/>
      <c r="E1785" s="19"/>
      <c r="I1785" s="62"/>
    </row>
    <row r="1786" spans="4:9" ht="12.95" customHeight="1" x14ac:dyDescent="0.2">
      <c r="D1786" s="19"/>
      <c r="E1786" s="19"/>
      <c r="I1786" s="62"/>
    </row>
    <row r="1787" spans="4:9" ht="12.95" customHeight="1" x14ac:dyDescent="0.2">
      <c r="D1787" s="19"/>
      <c r="E1787" s="19"/>
      <c r="I1787" s="62"/>
    </row>
    <row r="1788" spans="4:9" ht="12.95" customHeight="1" x14ac:dyDescent="0.2">
      <c r="D1788" s="19"/>
      <c r="E1788" s="19"/>
      <c r="I1788" s="62"/>
    </row>
    <row r="1789" spans="4:9" ht="12.95" customHeight="1" x14ac:dyDescent="0.2">
      <c r="D1789" s="19"/>
      <c r="E1789" s="19"/>
      <c r="I1789" s="62"/>
    </row>
    <row r="1790" spans="4:9" ht="12.95" customHeight="1" x14ac:dyDescent="0.2">
      <c r="D1790" s="19"/>
      <c r="E1790" s="19"/>
      <c r="I1790" s="62"/>
    </row>
    <row r="1791" spans="4:9" ht="12.95" customHeight="1" x14ac:dyDescent="0.2">
      <c r="D1791" s="19"/>
      <c r="E1791" s="19"/>
      <c r="I1791" s="62"/>
    </row>
    <row r="1792" spans="4:9" ht="12.95" customHeight="1" x14ac:dyDescent="0.2">
      <c r="D1792" s="19"/>
      <c r="E1792" s="19"/>
      <c r="I1792" s="62"/>
    </row>
    <row r="1793" spans="4:9" ht="12.95" customHeight="1" x14ac:dyDescent="0.2">
      <c r="D1793" s="19"/>
      <c r="E1793" s="19"/>
      <c r="I1793" s="62"/>
    </row>
    <row r="1794" spans="4:9" ht="12.95" customHeight="1" x14ac:dyDescent="0.2">
      <c r="D1794" s="19"/>
      <c r="E1794" s="19"/>
      <c r="I1794" s="62"/>
    </row>
    <row r="1795" spans="4:9" ht="12.95" customHeight="1" x14ac:dyDescent="0.2">
      <c r="D1795" s="19"/>
      <c r="E1795" s="19"/>
      <c r="I1795" s="62"/>
    </row>
    <row r="1796" spans="4:9" ht="12.95" customHeight="1" x14ac:dyDescent="0.2">
      <c r="D1796" s="19"/>
      <c r="E1796" s="19"/>
      <c r="I1796" s="62"/>
    </row>
    <row r="1797" spans="4:9" ht="12.95" customHeight="1" x14ac:dyDescent="0.2">
      <c r="D1797" s="19"/>
      <c r="E1797" s="19"/>
      <c r="I1797" s="62"/>
    </row>
    <row r="1798" spans="4:9" ht="12.95" customHeight="1" x14ac:dyDescent="0.2">
      <c r="D1798" s="19"/>
      <c r="E1798" s="19"/>
      <c r="I1798" s="62"/>
    </row>
    <row r="1799" spans="4:9" ht="12.95" customHeight="1" x14ac:dyDescent="0.2">
      <c r="D1799" s="19"/>
      <c r="E1799" s="19"/>
      <c r="I1799" s="62"/>
    </row>
    <row r="1800" spans="4:9" ht="12.95" customHeight="1" x14ac:dyDescent="0.2">
      <c r="D1800" s="19"/>
      <c r="E1800" s="19"/>
      <c r="I1800" s="62"/>
    </row>
    <row r="1801" spans="4:9" ht="12.95" customHeight="1" x14ac:dyDescent="0.2">
      <c r="D1801" s="19"/>
      <c r="E1801" s="19"/>
      <c r="I1801" s="62"/>
    </row>
    <row r="1802" spans="4:9" ht="12.95" customHeight="1" x14ac:dyDescent="0.2">
      <c r="D1802" s="19"/>
      <c r="E1802" s="19"/>
      <c r="I1802" s="62"/>
    </row>
    <row r="1803" spans="4:9" ht="12.95" customHeight="1" x14ac:dyDescent="0.2">
      <c r="D1803" s="19"/>
      <c r="E1803" s="19"/>
      <c r="I1803" s="62"/>
    </row>
    <row r="1804" spans="4:9" ht="12.95" customHeight="1" x14ac:dyDescent="0.2">
      <c r="D1804" s="19"/>
      <c r="E1804" s="19"/>
      <c r="I1804" s="62"/>
    </row>
    <row r="1805" spans="4:9" ht="12.95" customHeight="1" x14ac:dyDescent="0.2">
      <c r="D1805" s="19"/>
      <c r="E1805" s="19"/>
      <c r="I1805" s="62"/>
    </row>
    <row r="1806" spans="4:9" ht="12.95" customHeight="1" x14ac:dyDescent="0.2">
      <c r="D1806" s="19"/>
      <c r="E1806" s="19"/>
      <c r="I1806" s="62"/>
    </row>
    <row r="1807" spans="4:9" ht="12.95" customHeight="1" x14ac:dyDescent="0.2">
      <c r="D1807" s="19"/>
      <c r="E1807" s="19"/>
      <c r="I1807" s="62"/>
    </row>
    <row r="1808" spans="4:9" ht="12.95" customHeight="1" x14ac:dyDescent="0.2">
      <c r="D1808" s="19"/>
      <c r="E1808" s="19"/>
      <c r="I1808" s="62"/>
    </row>
    <row r="1809" spans="4:9" ht="12.95" customHeight="1" x14ac:dyDescent="0.2">
      <c r="D1809" s="19"/>
      <c r="E1809" s="19"/>
      <c r="I1809" s="62"/>
    </row>
    <row r="1810" spans="4:9" ht="12.95" customHeight="1" x14ac:dyDescent="0.2">
      <c r="D1810" s="19"/>
      <c r="E1810" s="19"/>
      <c r="I1810" s="62"/>
    </row>
    <row r="1811" spans="4:9" ht="12.95" customHeight="1" x14ac:dyDescent="0.2">
      <c r="D1811" s="19"/>
      <c r="E1811" s="19"/>
      <c r="I1811" s="62"/>
    </row>
    <row r="1812" spans="4:9" ht="12.95" customHeight="1" x14ac:dyDescent="0.2">
      <c r="D1812" s="19"/>
      <c r="E1812" s="19"/>
      <c r="I1812" s="62"/>
    </row>
    <row r="1813" spans="4:9" ht="12.95" customHeight="1" x14ac:dyDescent="0.2">
      <c r="D1813" s="19"/>
      <c r="E1813" s="19"/>
      <c r="I1813" s="62"/>
    </row>
    <row r="1814" spans="4:9" ht="12.95" customHeight="1" x14ac:dyDescent="0.2">
      <c r="D1814" s="19"/>
      <c r="E1814" s="19"/>
      <c r="I1814" s="62"/>
    </row>
    <row r="1815" spans="4:9" ht="12.95" customHeight="1" x14ac:dyDescent="0.2">
      <c r="D1815" s="19"/>
      <c r="E1815" s="19"/>
      <c r="I1815" s="62"/>
    </row>
    <row r="1816" spans="4:9" ht="12.95" customHeight="1" x14ac:dyDescent="0.2">
      <c r="D1816" s="19"/>
      <c r="E1816" s="19"/>
      <c r="I1816" s="62"/>
    </row>
    <row r="1817" spans="4:9" ht="12.95" customHeight="1" x14ac:dyDescent="0.2">
      <c r="D1817" s="19"/>
      <c r="E1817" s="19"/>
      <c r="I1817" s="62"/>
    </row>
    <row r="1818" spans="4:9" ht="12.95" customHeight="1" x14ac:dyDescent="0.2">
      <c r="D1818" s="19"/>
      <c r="E1818" s="19"/>
      <c r="I1818" s="62"/>
    </row>
    <row r="1819" spans="4:9" ht="12.95" customHeight="1" x14ac:dyDescent="0.2">
      <c r="D1819" s="19"/>
      <c r="E1819" s="19"/>
      <c r="I1819" s="62"/>
    </row>
    <row r="1820" spans="4:9" ht="12.95" customHeight="1" x14ac:dyDescent="0.2">
      <c r="D1820" s="19"/>
      <c r="E1820" s="19"/>
      <c r="I1820" s="62"/>
    </row>
    <row r="1821" spans="4:9" ht="12.95" customHeight="1" x14ac:dyDescent="0.2">
      <c r="D1821" s="19"/>
      <c r="E1821" s="19"/>
      <c r="I1821" s="62"/>
    </row>
    <row r="1822" spans="4:9" ht="12.95" customHeight="1" x14ac:dyDescent="0.2">
      <c r="D1822" s="19"/>
      <c r="E1822" s="19"/>
      <c r="I1822" s="62"/>
    </row>
    <row r="1823" spans="4:9" ht="12.95" customHeight="1" x14ac:dyDescent="0.2">
      <c r="D1823" s="19"/>
      <c r="E1823" s="19"/>
      <c r="I1823" s="62"/>
    </row>
    <row r="1824" spans="4:9" ht="12.95" customHeight="1" x14ac:dyDescent="0.2">
      <c r="D1824" s="19"/>
      <c r="E1824" s="19"/>
      <c r="I1824" s="62"/>
    </row>
    <row r="1825" spans="4:9" ht="12.95" customHeight="1" x14ac:dyDescent="0.2">
      <c r="D1825" s="19"/>
      <c r="E1825" s="19"/>
      <c r="I1825" s="62"/>
    </row>
    <row r="1826" spans="4:9" ht="12.95" customHeight="1" x14ac:dyDescent="0.2">
      <c r="D1826" s="19"/>
      <c r="E1826" s="19"/>
      <c r="I1826" s="62"/>
    </row>
    <row r="1827" spans="4:9" ht="12.95" customHeight="1" x14ac:dyDescent="0.2">
      <c r="D1827" s="19"/>
      <c r="E1827" s="19"/>
      <c r="I1827" s="62"/>
    </row>
    <row r="1828" spans="4:9" ht="12.95" customHeight="1" x14ac:dyDescent="0.2">
      <c r="D1828" s="19"/>
      <c r="E1828" s="19"/>
      <c r="I1828" s="62"/>
    </row>
    <row r="1829" spans="4:9" ht="12.95" customHeight="1" x14ac:dyDescent="0.2">
      <c r="D1829" s="19"/>
      <c r="E1829" s="19"/>
      <c r="I1829" s="62"/>
    </row>
    <row r="1830" spans="4:9" ht="12.95" customHeight="1" x14ac:dyDescent="0.2">
      <c r="D1830" s="19"/>
      <c r="E1830" s="19"/>
      <c r="I1830" s="62"/>
    </row>
    <row r="1831" spans="4:9" ht="12.95" customHeight="1" x14ac:dyDescent="0.2">
      <c r="D1831" s="19"/>
      <c r="E1831" s="19"/>
      <c r="I1831" s="62"/>
    </row>
    <row r="1832" spans="4:9" ht="12.95" customHeight="1" x14ac:dyDescent="0.2">
      <c r="D1832" s="19"/>
      <c r="E1832" s="19"/>
      <c r="I1832" s="62"/>
    </row>
    <row r="1833" spans="4:9" ht="12.95" customHeight="1" x14ac:dyDescent="0.2">
      <c r="D1833" s="19"/>
      <c r="E1833" s="19"/>
      <c r="I1833" s="62"/>
    </row>
    <row r="1834" spans="4:9" ht="12.95" customHeight="1" x14ac:dyDescent="0.2">
      <c r="D1834" s="19"/>
      <c r="E1834" s="19"/>
      <c r="I1834" s="62"/>
    </row>
    <row r="1835" spans="4:9" ht="12.95" customHeight="1" x14ac:dyDescent="0.2">
      <c r="D1835" s="19"/>
      <c r="E1835" s="19"/>
      <c r="I1835" s="62"/>
    </row>
    <row r="1836" spans="4:9" ht="12.95" customHeight="1" x14ac:dyDescent="0.2">
      <c r="D1836" s="19"/>
      <c r="E1836" s="19"/>
      <c r="I1836" s="62"/>
    </row>
    <row r="1837" spans="4:9" ht="12.95" customHeight="1" x14ac:dyDescent="0.2">
      <c r="D1837" s="19"/>
      <c r="E1837" s="19"/>
      <c r="I1837" s="62"/>
    </row>
    <row r="1838" spans="4:9" ht="12.95" customHeight="1" x14ac:dyDescent="0.2">
      <c r="D1838" s="19"/>
      <c r="E1838" s="19"/>
      <c r="I1838" s="62"/>
    </row>
    <row r="1839" spans="4:9" ht="12.95" customHeight="1" x14ac:dyDescent="0.2">
      <c r="D1839" s="19"/>
      <c r="E1839" s="19"/>
      <c r="I1839" s="62"/>
    </row>
    <row r="1840" spans="4:9" ht="12.95" customHeight="1" x14ac:dyDescent="0.2">
      <c r="D1840" s="19"/>
      <c r="E1840" s="19"/>
      <c r="I1840" s="62"/>
    </row>
    <row r="1841" spans="4:9" ht="12.95" customHeight="1" x14ac:dyDescent="0.2">
      <c r="D1841" s="19"/>
      <c r="E1841" s="19"/>
      <c r="I1841" s="62"/>
    </row>
    <row r="1842" spans="4:9" ht="12.95" customHeight="1" x14ac:dyDescent="0.2">
      <c r="D1842" s="19"/>
      <c r="E1842" s="19"/>
      <c r="I1842" s="62"/>
    </row>
    <row r="1843" spans="4:9" ht="12.95" customHeight="1" x14ac:dyDescent="0.2">
      <c r="D1843" s="19"/>
      <c r="E1843" s="19"/>
      <c r="I1843" s="62"/>
    </row>
    <row r="1844" spans="4:9" ht="12.95" customHeight="1" x14ac:dyDescent="0.2">
      <c r="D1844" s="19"/>
      <c r="E1844" s="19"/>
      <c r="I1844" s="62"/>
    </row>
    <row r="1845" spans="4:9" ht="12.95" customHeight="1" x14ac:dyDescent="0.2">
      <c r="D1845" s="19"/>
      <c r="E1845" s="19"/>
      <c r="I1845" s="62"/>
    </row>
    <row r="1846" spans="4:9" ht="12.95" customHeight="1" x14ac:dyDescent="0.2">
      <c r="D1846" s="19"/>
      <c r="E1846" s="19"/>
      <c r="I1846" s="62"/>
    </row>
    <row r="1847" spans="4:9" ht="12.95" customHeight="1" x14ac:dyDescent="0.2">
      <c r="D1847" s="19"/>
      <c r="E1847" s="19"/>
      <c r="I1847" s="62"/>
    </row>
    <row r="1848" spans="4:9" ht="12.95" customHeight="1" x14ac:dyDescent="0.2">
      <c r="D1848" s="19"/>
      <c r="E1848" s="19"/>
      <c r="I1848" s="62"/>
    </row>
    <row r="1849" spans="4:9" ht="12.95" customHeight="1" x14ac:dyDescent="0.2">
      <c r="D1849" s="19"/>
      <c r="E1849" s="19"/>
      <c r="I1849" s="62"/>
    </row>
    <row r="1850" spans="4:9" ht="12.95" customHeight="1" x14ac:dyDescent="0.2">
      <c r="D1850" s="19"/>
      <c r="E1850" s="19"/>
      <c r="I1850" s="62"/>
    </row>
    <row r="1851" spans="4:9" ht="12.95" customHeight="1" x14ac:dyDescent="0.2">
      <c r="D1851" s="19"/>
      <c r="E1851" s="19"/>
      <c r="I1851" s="62"/>
    </row>
    <row r="1852" spans="4:9" ht="12.95" customHeight="1" x14ac:dyDescent="0.2">
      <c r="D1852" s="19"/>
      <c r="E1852" s="19"/>
      <c r="I1852" s="62"/>
    </row>
    <row r="1853" spans="4:9" ht="12.95" customHeight="1" x14ac:dyDescent="0.2">
      <c r="D1853" s="19"/>
      <c r="E1853" s="19"/>
      <c r="I1853" s="62"/>
    </row>
    <row r="1854" spans="4:9" ht="12.95" customHeight="1" x14ac:dyDescent="0.2">
      <c r="D1854" s="19"/>
      <c r="E1854" s="19"/>
      <c r="I1854" s="62"/>
    </row>
    <row r="1855" spans="4:9" ht="12.95" customHeight="1" x14ac:dyDescent="0.2">
      <c r="D1855" s="19"/>
      <c r="E1855" s="19"/>
      <c r="I1855" s="62"/>
    </row>
    <row r="1856" spans="4:9" ht="12.95" customHeight="1" x14ac:dyDescent="0.2">
      <c r="D1856" s="19"/>
      <c r="E1856" s="19"/>
      <c r="I1856" s="62"/>
    </row>
    <row r="1857" spans="4:9" ht="12.95" customHeight="1" x14ac:dyDescent="0.2">
      <c r="D1857" s="19"/>
      <c r="E1857" s="19"/>
      <c r="I1857" s="62"/>
    </row>
    <row r="1858" spans="4:9" ht="12.95" customHeight="1" x14ac:dyDescent="0.2">
      <c r="D1858" s="19"/>
      <c r="E1858" s="19"/>
      <c r="I1858" s="62"/>
    </row>
    <row r="1859" spans="4:9" ht="12.95" customHeight="1" x14ac:dyDescent="0.2">
      <c r="D1859" s="19"/>
      <c r="E1859" s="19"/>
      <c r="I1859" s="62"/>
    </row>
    <row r="1860" spans="4:9" ht="12.95" customHeight="1" x14ac:dyDescent="0.2">
      <c r="D1860" s="19"/>
      <c r="E1860" s="19"/>
      <c r="I1860" s="62"/>
    </row>
    <row r="1861" spans="4:9" ht="12.95" customHeight="1" x14ac:dyDescent="0.2">
      <c r="D1861" s="19"/>
      <c r="E1861" s="19"/>
      <c r="I1861" s="62"/>
    </row>
    <row r="1862" spans="4:9" ht="12.95" customHeight="1" x14ac:dyDescent="0.2">
      <c r="D1862" s="19"/>
      <c r="E1862" s="19"/>
      <c r="I1862" s="62"/>
    </row>
    <row r="1863" spans="4:9" ht="12.95" customHeight="1" x14ac:dyDescent="0.2">
      <c r="D1863" s="19"/>
      <c r="E1863" s="19"/>
      <c r="I1863" s="62"/>
    </row>
    <row r="1864" spans="4:9" ht="12.95" customHeight="1" x14ac:dyDescent="0.2">
      <c r="D1864" s="19"/>
      <c r="E1864" s="19"/>
      <c r="I1864" s="62"/>
    </row>
    <row r="1865" spans="4:9" ht="12.95" customHeight="1" x14ac:dyDescent="0.2">
      <c r="D1865" s="19"/>
      <c r="E1865" s="19"/>
      <c r="I1865" s="62"/>
    </row>
    <row r="1866" spans="4:9" ht="12.95" customHeight="1" x14ac:dyDescent="0.2">
      <c r="D1866" s="19"/>
      <c r="E1866" s="19"/>
      <c r="I1866" s="62"/>
    </row>
    <row r="1867" spans="4:9" ht="12.95" customHeight="1" x14ac:dyDescent="0.2">
      <c r="D1867" s="19"/>
      <c r="E1867" s="19"/>
      <c r="I1867" s="62"/>
    </row>
    <row r="1868" spans="4:9" ht="12.95" customHeight="1" x14ac:dyDescent="0.2">
      <c r="D1868" s="19"/>
      <c r="E1868" s="19"/>
      <c r="I1868" s="62"/>
    </row>
    <row r="1869" spans="4:9" ht="12.95" customHeight="1" x14ac:dyDescent="0.2">
      <c r="D1869" s="19"/>
      <c r="E1869" s="19"/>
      <c r="I1869" s="62"/>
    </row>
    <row r="1870" spans="4:9" ht="12.95" customHeight="1" x14ac:dyDescent="0.2">
      <c r="D1870" s="19"/>
      <c r="E1870" s="19"/>
      <c r="I1870" s="62"/>
    </row>
    <row r="1871" spans="4:9" ht="12.95" customHeight="1" x14ac:dyDescent="0.2">
      <c r="D1871" s="19"/>
      <c r="E1871" s="19"/>
      <c r="I1871" s="62"/>
    </row>
    <row r="1872" spans="4:9" ht="12.95" customHeight="1" x14ac:dyDescent="0.2">
      <c r="D1872" s="19"/>
      <c r="E1872" s="19"/>
      <c r="I1872" s="62"/>
    </row>
    <row r="1873" spans="4:9" ht="12.95" customHeight="1" x14ac:dyDescent="0.2">
      <c r="D1873" s="19"/>
      <c r="E1873" s="19"/>
      <c r="I1873" s="62"/>
    </row>
    <row r="1874" spans="4:9" ht="12.95" customHeight="1" x14ac:dyDescent="0.2">
      <c r="D1874" s="19"/>
      <c r="E1874" s="19"/>
      <c r="I1874" s="62"/>
    </row>
    <row r="1875" spans="4:9" ht="12.95" customHeight="1" x14ac:dyDescent="0.2">
      <c r="D1875" s="19"/>
      <c r="E1875" s="19"/>
      <c r="I1875" s="62"/>
    </row>
    <row r="1876" spans="4:9" ht="12.95" customHeight="1" x14ac:dyDescent="0.2">
      <c r="D1876" s="19"/>
      <c r="E1876" s="19"/>
      <c r="I1876" s="62"/>
    </row>
    <row r="1877" spans="4:9" ht="12.95" customHeight="1" x14ac:dyDescent="0.2">
      <c r="D1877" s="19"/>
      <c r="E1877" s="19"/>
      <c r="I1877" s="62"/>
    </row>
    <row r="1878" spans="4:9" ht="12.95" customHeight="1" x14ac:dyDescent="0.2">
      <c r="D1878" s="19"/>
      <c r="E1878" s="19"/>
      <c r="I1878" s="62"/>
    </row>
    <row r="1879" spans="4:9" ht="12.95" customHeight="1" x14ac:dyDescent="0.2">
      <c r="D1879" s="19"/>
      <c r="E1879" s="19"/>
      <c r="I1879" s="62"/>
    </row>
    <row r="1880" spans="4:9" ht="12.95" customHeight="1" x14ac:dyDescent="0.2">
      <c r="D1880" s="19"/>
      <c r="E1880" s="19"/>
      <c r="I1880" s="62"/>
    </row>
    <row r="1881" spans="4:9" ht="12.95" customHeight="1" x14ac:dyDescent="0.2">
      <c r="D1881" s="19"/>
      <c r="E1881" s="19"/>
      <c r="I1881" s="62"/>
    </row>
    <row r="1882" spans="4:9" ht="12.95" customHeight="1" x14ac:dyDescent="0.2">
      <c r="D1882" s="19"/>
      <c r="E1882" s="19"/>
      <c r="I1882" s="62"/>
    </row>
    <row r="1883" spans="4:9" ht="12.95" customHeight="1" x14ac:dyDescent="0.2">
      <c r="D1883" s="19"/>
      <c r="E1883" s="19"/>
      <c r="I1883" s="62"/>
    </row>
    <row r="1884" spans="4:9" ht="12.95" customHeight="1" x14ac:dyDescent="0.2">
      <c r="D1884" s="19"/>
      <c r="E1884" s="19"/>
      <c r="I1884" s="62"/>
    </row>
    <row r="1885" spans="4:9" ht="12.95" customHeight="1" x14ac:dyDescent="0.2">
      <c r="D1885" s="19"/>
      <c r="E1885" s="19"/>
      <c r="I1885" s="62"/>
    </row>
    <row r="1886" spans="4:9" ht="12.95" customHeight="1" x14ac:dyDescent="0.2">
      <c r="D1886" s="19"/>
      <c r="E1886" s="19"/>
      <c r="I1886" s="62"/>
    </row>
    <row r="1887" spans="4:9" ht="12.95" customHeight="1" x14ac:dyDescent="0.2">
      <c r="D1887" s="19"/>
      <c r="E1887" s="19"/>
      <c r="I1887" s="62"/>
    </row>
    <row r="1888" spans="4:9" ht="12.95" customHeight="1" x14ac:dyDescent="0.2">
      <c r="D1888" s="19"/>
      <c r="E1888" s="19"/>
      <c r="I1888" s="62"/>
    </row>
    <row r="1889" spans="4:9" ht="12.95" customHeight="1" x14ac:dyDescent="0.2">
      <c r="D1889" s="19"/>
      <c r="E1889" s="19"/>
      <c r="I1889" s="62"/>
    </row>
    <row r="1890" spans="4:9" ht="12.95" customHeight="1" x14ac:dyDescent="0.2">
      <c r="D1890" s="19"/>
      <c r="E1890" s="19"/>
      <c r="I1890" s="62"/>
    </row>
    <row r="1891" spans="4:9" ht="12.95" customHeight="1" x14ac:dyDescent="0.2">
      <c r="D1891" s="19"/>
      <c r="E1891" s="19"/>
      <c r="I1891" s="62"/>
    </row>
    <row r="1892" spans="4:9" ht="12.95" customHeight="1" x14ac:dyDescent="0.2">
      <c r="D1892" s="19"/>
      <c r="E1892" s="19"/>
      <c r="I1892" s="62"/>
    </row>
    <row r="1893" spans="4:9" ht="12.95" customHeight="1" x14ac:dyDescent="0.2">
      <c r="D1893" s="19"/>
      <c r="E1893" s="19"/>
      <c r="I1893" s="62"/>
    </row>
    <row r="1894" spans="4:9" ht="12.95" customHeight="1" x14ac:dyDescent="0.2">
      <c r="D1894" s="19"/>
      <c r="E1894" s="19"/>
      <c r="I1894" s="62"/>
    </row>
    <row r="1895" spans="4:9" ht="12.95" customHeight="1" x14ac:dyDescent="0.2">
      <c r="D1895" s="19"/>
      <c r="E1895" s="19"/>
      <c r="I1895" s="62"/>
    </row>
    <row r="1896" spans="4:9" ht="12.95" customHeight="1" x14ac:dyDescent="0.2">
      <c r="D1896" s="19"/>
      <c r="E1896" s="19"/>
      <c r="I1896" s="62"/>
    </row>
    <row r="1897" spans="4:9" ht="12.95" customHeight="1" x14ac:dyDescent="0.2">
      <c r="D1897" s="19"/>
      <c r="E1897" s="19"/>
      <c r="I1897" s="62"/>
    </row>
    <row r="1898" spans="4:9" ht="12.95" customHeight="1" x14ac:dyDescent="0.2">
      <c r="D1898" s="19"/>
      <c r="E1898" s="19"/>
      <c r="I1898" s="62"/>
    </row>
    <row r="1899" spans="4:9" ht="12.95" customHeight="1" x14ac:dyDescent="0.2">
      <c r="D1899" s="19"/>
      <c r="E1899" s="19"/>
      <c r="I1899" s="62"/>
    </row>
    <row r="1900" spans="4:9" ht="12.95" customHeight="1" x14ac:dyDescent="0.2">
      <c r="D1900" s="19"/>
      <c r="E1900" s="19"/>
      <c r="I1900" s="62"/>
    </row>
    <row r="1901" spans="4:9" ht="12.95" customHeight="1" x14ac:dyDescent="0.2">
      <c r="D1901" s="19"/>
      <c r="E1901" s="19"/>
      <c r="I1901" s="62"/>
    </row>
    <row r="1902" spans="4:9" ht="12.95" customHeight="1" x14ac:dyDescent="0.2">
      <c r="D1902" s="19"/>
      <c r="E1902" s="19"/>
      <c r="I1902" s="62"/>
    </row>
    <row r="1903" spans="4:9" ht="12.95" customHeight="1" x14ac:dyDescent="0.2">
      <c r="D1903" s="19"/>
      <c r="E1903" s="19"/>
      <c r="I1903" s="62"/>
    </row>
    <row r="1904" spans="4:9" ht="12.95" customHeight="1" x14ac:dyDescent="0.2">
      <c r="D1904" s="19"/>
      <c r="E1904" s="19"/>
      <c r="I1904" s="62"/>
    </row>
    <row r="1905" spans="4:9" ht="12.95" customHeight="1" x14ac:dyDescent="0.2">
      <c r="D1905" s="19"/>
      <c r="E1905" s="19"/>
      <c r="I1905" s="62"/>
    </row>
    <row r="1906" spans="4:9" ht="12.95" customHeight="1" x14ac:dyDescent="0.2">
      <c r="D1906" s="19"/>
      <c r="E1906" s="19"/>
      <c r="I1906" s="62"/>
    </row>
    <row r="1907" spans="4:9" ht="12.95" customHeight="1" x14ac:dyDescent="0.2">
      <c r="D1907" s="19"/>
      <c r="E1907" s="19"/>
      <c r="I1907" s="62"/>
    </row>
    <row r="1908" spans="4:9" ht="12.95" customHeight="1" x14ac:dyDescent="0.2">
      <c r="D1908" s="19"/>
      <c r="E1908" s="19"/>
      <c r="I1908" s="62"/>
    </row>
    <row r="1909" spans="4:9" ht="12.95" customHeight="1" x14ac:dyDescent="0.2">
      <c r="D1909" s="19"/>
      <c r="E1909" s="19"/>
      <c r="I1909" s="62"/>
    </row>
    <row r="1910" spans="4:9" ht="12.95" customHeight="1" x14ac:dyDescent="0.2">
      <c r="D1910" s="19"/>
      <c r="E1910" s="19"/>
      <c r="I1910" s="62"/>
    </row>
    <row r="1911" spans="4:9" ht="12.95" customHeight="1" x14ac:dyDescent="0.2">
      <c r="D1911" s="19"/>
      <c r="E1911" s="19"/>
      <c r="I1911" s="62"/>
    </row>
    <row r="1912" spans="4:9" ht="12.95" customHeight="1" x14ac:dyDescent="0.2">
      <c r="D1912" s="19"/>
      <c r="E1912" s="19"/>
      <c r="I1912" s="62"/>
    </row>
    <row r="1913" spans="4:9" ht="12.95" customHeight="1" x14ac:dyDescent="0.2">
      <c r="D1913" s="19"/>
      <c r="E1913" s="19"/>
      <c r="I1913" s="62"/>
    </row>
    <row r="1914" spans="4:9" ht="12.95" customHeight="1" x14ac:dyDescent="0.2">
      <c r="D1914" s="19"/>
      <c r="E1914" s="19"/>
      <c r="I1914" s="62"/>
    </row>
    <row r="1915" spans="4:9" ht="12.95" customHeight="1" x14ac:dyDescent="0.2">
      <c r="D1915" s="19"/>
      <c r="E1915" s="19"/>
      <c r="I1915" s="62"/>
    </row>
    <row r="1916" spans="4:9" ht="12.95" customHeight="1" x14ac:dyDescent="0.2">
      <c r="D1916" s="19"/>
      <c r="E1916" s="19"/>
      <c r="I1916" s="62"/>
    </row>
    <row r="1917" spans="4:9" ht="12.95" customHeight="1" x14ac:dyDescent="0.2">
      <c r="D1917" s="19"/>
      <c r="E1917" s="19"/>
      <c r="I1917" s="62"/>
    </row>
    <row r="1918" spans="4:9" ht="12.95" customHeight="1" x14ac:dyDescent="0.2">
      <c r="D1918" s="19"/>
      <c r="E1918" s="19"/>
      <c r="I1918" s="62"/>
    </row>
    <row r="1919" spans="4:9" ht="12.95" customHeight="1" x14ac:dyDescent="0.2">
      <c r="D1919" s="19"/>
      <c r="E1919" s="19"/>
      <c r="I1919" s="62"/>
    </row>
    <row r="1920" spans="4:9" ht="12.95" customHeight="1" x14ac:dyDescent="0.2">
      <c r="D1920" s="19"/>
      <c r="E1920" s="19"/>
      <c r="I1920" s="62"/>
    </row>
    <row r="1921" spans="4:9" ht="12.95" customHeight="1" x14ac:dyDescent="0.2">
      <c r="D1921" s="19"/>
      <c r="E1921" s="19"/>
      <c r="I1921" s="62"/>
    </row>
    <row r="1922" spans="4:9" ht="12.95" customHeight="1" x14ac:dyDescent="0.2">
      <c r="D1922" s="19"/>
      <c r="E1922" s="19"/>
      <c r="I1922" s="62"/>
    </row>
    <row r="1923" spans="4:9" ht="12.95" customHeight="1" x14ac:dyDescent="0.2">
      <c r="D1923" s="19"/>
      <c r="E1923" s="19"/>
      <c r="I1923" s="62"/>
    </row>
    <row r="1924" spans="4:9" ht="12.95" customHeight="1" x14ac:dyDescent="0.2">
      <c r="D1924" s="19"/>
      <c r="E1924" s="19"/>
      <c r="I1924" s="62"/>
    </row>
    <row r="1925" spans="4:9" ht="12.95" customHeight="1" x14ac:dyDescent="0.2">
      <c r="D1925" s="19"/>
      <c r="E1925" s="19"/>
      <c r="I1925" s="62"/>
    </row>
    <row r="1926" spans="4:9" ht="12.95" customHeight="1" x14ac:dyDescent="0.2">
      <c r="D1926" s="19"/>
      <c r="E1926" s="19"/>
      <c r="I1926" s="62"/>
    </row>
    <row r="1927" spans="4:9" ht="12.95" customHeight="1" x14ac:dyDescent="0.2">
      <c r="D1927" s="19"/>
      <c r="E1927" s="19"/>
      <c r="I1927" s="62"/>
    </row>
    <row r="1928" spans="4:9" ht="12.95" customHeight="1" x14ac:dyDescent="0.2">
      <c r="D1928" s="19"/>
      <c r="E1928" s="19"/>
      <c r="I1928" s="62"/>
    </row>
    <row r="1929" spans="4:9" ht="12.95" customHeight="1" x14ac:dyDescent="0.2">
      <c r="D1929" s="19"/>
      <c r="E1929" s="19"/>
      <c r="I1929" s="62"/>
    </row>
    <row r="1930" spans="4:9" ht="12.95" customHeight="1" x14ac:dyDescent="0.2">
      <c r="D1930" s="19"/>
      <c r="E1930" s="19"/>
      <c r="I1930" s="62"/>
    </row>
    <row r="1931" spans="4:9" ht="12.95" customHeight="1" x14ac:dyDescent="0.2">
      <c r="D1931" s="19"/>
      <c r="E1931" s="19"/>
      <c r="I1931" s="62"/>
    </row>
    <row r="1932" spans="4:9" ht="12.95" customHeight="1" x14ac:dyDescent="0.2">
      <c r="D1932" s="19"/>
      <c r="E1932" s="19"/>
      <c r="I1932" s="62"/>
    </row>
    <row r="1933" spans="4:9" ht="12.95" customHeight="1" x14ac:dyDescent="0.2">
      <c r="D1933" s="19"/>
      <c r="E1933" s="19"/>
      <c r="I1933" s="62"/>
    </row>
    <row r="1934" spans="4:9" ht="12.95" customHeight="1" x14ac:dyDescent="0.2">
      <c r="D1934" s="19"/>
      <c r="E1934" s="19"/>
      <c r="I1934" s="62"/>
    </row>
    <row r="1935" spans="4:9" ht="12.95" customHeight="1" x14ac:dyDescent="0.2">
      <c r="D1935" s="19"/>
      <c r="E1935" s="19"/>
      <c r="I1935" s="62"/>
    </row>
    <row r="1936" spans="4:9" ht="12.95" customHeight="1" x14ac:dyDescent="0.2">
      <c r="D1936" s="19"/>
      <c r="E1936" s="19"/>
      <c r="I1936" s="62"/>
    </row>
    <row r="1937" spans="4:9" ht="12.95" customHeight="1" x14ac:dyDescent="0.2">
      <c r="D1937" s="19"/>
      <c r="E1937" s="19"/>
      <c r="I1937" s="62"/>
    </row>
    <row r="1938" spans="4:9" ht="12.95" customHeight="1" x14ac:dyDescent="0.2">
      <c r="D1938" s="19"/>
      <c r="E1938" s="19"/>
      <c r="I1938" s="62"/>
    </row>
    <row r="1939" spans="4:9" ht="12.95" customHeight="1" x14ac:dyDescent="0.2">
      <c r="D1939" s="19"/>
      <c r="E1939" s="19"/>
      <c r="I1939" s="62"/>
    </row>
    <row r="1940" spans="4:9" ht="12.95" customHeight="1" x14ac:dyDescent="0.2">
      <c r="D1940" s="19"/>
      <c r="E1940" s="19"/>
      <c r="I1940" s="62"/>
    </row>
    <row r="1941" spans="4:9" ht="12.95" customHeight="1" x14ac:dyDescent="0.2">
      <c r="D1941" s="19"/>
      <c r="E1941" s="19"/>
      <c r="I1941" s="62"/>
    </row>
    <row r="1942" spans="4:9" ht="12.95" customHeight="1" x14ac:dyDescent="0.2">
      <c r="D1942" s="19"/>
      <c r="E1942" s="19"/>
      <c r="I1942" s="62"/>
    </row>
    <row r="1943" spans="4:9" ht="12.95" customHeight="1" x14ac:dyDescent="0.2">
      <c r="D1943" s="19"/>
      <c r="E1943" s="19"/>
      <c r="I1943" s="62"/>
    </row>
    <row r="1944" spans="4:9" ht="12.95" customHeight="1" x14ac:dyDescent="0.2">
      <c r="D1944" s="19"/>
      <c r="E1944" s="19"/>
      <c r="I1944" s="62"/>
    </row>
    <row r="1945" spans="4:9" ht="12.95" customHeight="1" x14ac:dyDescent="0.2">
      <c r="D1945" s="19"/>
      <c r="E1945" s="19"/>
      <c r="I1945" s="62"/>
    </row>
    <row r="1946" spans="4:9" ht="12.95" customHeight="1" x14ac:dyDescent="0.2">
      <c r="D1946" s="19"/>
      <c r="E1946" s="19"/>
      <c r="I1946" s="62"/>
    </row>
    <row r="1947" spans="4:9" ht="12.95" customHeight="1" x14ac:dyDescent="0.2">
      <c r="D1947" s="19"/>
      <c r="E1947" s="19"/>
      <c r="I1947" s="62"/>
    </row>
    <row r="1948" spans="4:9" ht="12.95" customHeight="1" x14ac:dyDescent="0.2">
      <c r="D1948" s="19"/>
      <c r="E1948" s="19"/>
      <c r="I1948" s="62"/>
    </row>
    <row r="1949" spans="4:9" ht="12.95" customHeight="1" x14ac:dyDescent="0.2">
      <c r="D1949" s="19"/>
      <c r="E1949" s="19"/>
      <c r="I1949" s="62"/>
    </row>
    <row r="1950" spans="4:9" ht="12.95" customHeight="1" x14ac:dyDescent="0.2">
      <c r="D1950" s="19"/>
      <c r="E1950" s="19"/>
      <c r="I1950" s="62"/>
    </row>
    <row r="1951" spans="4:9" ht="12.95" customHeight="1" x14ac:dyDescent="0.2">
      <c r="D1951" s="19"/>
      <c r="E1951" s="19"/>
      <c r="I1951" s="62"/>
    </row>
    <row r="1952" spans="4:9" ht="12.95" customHeight="1" x14ac:dyDescent="0.2">
      <c r="D1952" s="19"/>
      <c r="E1952" s="19"/>
      <c r="I1952" s="62"/>
    </row>
    <row r="1953" spans="4:9" ht="12.95" customHeight="1" x14ac:dyDescent="0.2">
      <c r="D1953" s="19"/>
      <c r="E1953" s="19"/>
      <c r="I1953" s="62"/>
    </row>
    <row r="1954" spans="4:9" ht="12.95" customHeight="1" x14ac:dyDescent="0.2">
      <c r="D1954" s="19"/>
      <c r="E1954" s="19"/>
      <c r="I1954" s="62"/>
    </row>
    <row r="1955" spans="4:9" ht="12.95" customHeight="1" x14ac:dyDescent="0.2">
      <c r="D1955" s="19"/>
      <c r="E1955" s="19"/>
      <c r="I1955" s="62"/>
    </row>
    <row r="1956" spans="4:9" ht="12.95" customHeight="1" x14ac:dyDescent="0.2">
      <c r="D1956" s="19"/>
      <c r="E1956" s="19"/>
      <c r="I1956" s="62"/>
    </row>
    <row r="1957" spans="4:9" ht="12.95" customHeight="1" x14ac:dyDescent="0.2">
      <c r="D1957" s="19"/>
      <c r="E1957" s="19"/>
      <c r="I1957" s="62"/>
    </row>
    <row r="1958" spans="4:9" ht="12.95" customHeight="1" x14ac:dyDescent="0.2">
      <c r="D1958" s="19"/>
      <c r="E1958" s="19"/>
      <c r="I1958" s="62"/>
    </row>
    <row r="1959" spans="4:9" ht="12.95" customHeight="1" x14ac:dyDescent="0.2">
      <c r="D1959" s="19"/>
      <c r="E1959" s="19"/>
      <c r="I1959" s="62"/>
    </row>
    <row r="1960" spans="4:9" ht="12.95" customHeight="1" x14ac:dyDescent="0.2">
      <c r="D1960" s="19"/>
      <c r="E1960" s="19"/>
      <c r="I1960" s="62"/>
    </row>
    <row r="1961" spans="4:9" ht="12.95" customHeight="1" x14ac:dyDescent="0.2">
      <c r="D1961" s="19"/>
      <c r="E1961" s="19"/>
      <c r="I1961" s="62"/>
    </row>
    <row r="1962" spans="4:9" ht="12.95" customHeight="1" x14ac:dyDescent="0.2">
      <c r="D1962" s="19"/>
      <c r="E1962" s="19"/>
      <c r="I1962" s="62"/>
    </row>
    <row r="1963" spans="4:9" ht="12.95" customHeight="1" x14ac:dyDescent="0.2">
      <c r="D1963" s="19"/>
      <c r="E1963" s="19"/>
      <c r="I1963" s="62"/>
    </row>
    <row r="1964" spans="4:9" ht="12.95" customHeight="1" x14ac:dyDescent="0.2">
      <c r="D1964" s="19"/>
      <c r="E1964" s="19"/>
      <c r="I1964" s="62"/>
    </row>
    <row r="1965" spans="4:9" ht="12.95" customHeight="1" x14ac:dyDescent="0.2">
      <c r="D1965" s="19"/>
      <c r="E1965" s="19"/>
      <c r="I1965" s="62"/>
    </row>
    <row r="1966" spans="4:9" ht="12.95" customHeight="1" x14ac:dyDescent="0.2">
      <c r="D1966" s="19"/>
      <c r="E1966" s="19"/>
      <c r="I1966" s="62"/>
    </row>
    <row r="1967" spans="4:9" ht="12.95" customHeight="1" x14ac:dyDescent="0.2">
      <c r="D1967" s="19"/>
      <c r="E1967" s="19"/>
      <c r="I1967" s="62"/>
    </row>
    <row r="1968" spans="4:9" ht="12.95" customHeight="1" x14ac:dyDescent="0.2">
      <c r="D1968" s="19"/>
      <c r="E1968" s="19"/>
      <c r="I1968" s="62"/>
    </row>
    <row r="1969" spans="4:9" ht="12.95" customHeight="1" x14ac:dyDescent="0.2">
      <c r="D1969" s="19"/>
      <c r="E1969" s="19"/>
      <c r="I1969" s="62"/>
    </row>
    <row r="1970" spans="4:9" ht="12.95" customHeight="1" x14ac:dyDescent="0.2">
      <c r="D1970" s="19"/>
      <c r="E1970" s="19"/>
      <c r="I1970" s="62"/>
    </row>
    <row r="1971" spans="4:9" ht="12.95" customHeight="1" x14ac:dyDescent="0.2">
      <c r="D1971" s="19"/>
      <c r="E1971" s="19"/>
      <c r="I1971" s="62"/>
    </row>
    <row r="1972" spans="4:9" ht="12.95" customHeight="1" x14ac:dyDescent="0.2">
      <c r="D1972" s="19"/>
      <c r="E1972" s="19"/>
      <c r="I1972" s="62"/>
    </row>
    <row r="1973" spans="4:9" ht="12.95" customHeight="1" x14ac:dyDescent="0.2">
      <c r="D1973" s="19"/>
      <c r="E1973" s="19"/>
      <c r="I1973" s="62"/>
    </row>
    <row r="1974" spans="4:9" ht="12.95" customHeight="1" x14ac:dyDescent="0.2">
      <c r="D1974" s="19"/>
      <c r="E1974" s="19"/>
      <c r="I1974" s="62"/>
    </row>
    <row r="1975" spans="4:9" ht="12.95" customHeight="1" x14ac:dyDescent="0.2">
      <c r="D1975" s="19"/>
      <c r="E1975" s="19"/>
      <c r="I1975" s="62"/>
    </row>
    <row r="1976" spans="4:9" ht="12.95" customHeight="1" x14ac:dyDescent="0.2">
      <c r="D1976" s="19"/>
      <c r="E1976" s="19"/>
      <c r="I1976" s="62"/>
    </row>
    <row r="1977" spans="4:9" ht="12.95" customHeight="1" x14ac:dyDescent="0.2">
      <c r="D1977" s="19"/>
      <c r="E1977" s="19"/>
      <c r="I1977" s="62"/>
    </row>
    <row r="1978" spans="4:9" ht="12.95" customHeight="1" x14ac:dyDescent="0.2">
      <c r="D1978" s="19"/>
      <c r="E1978" s="19"/>
      <c r="I1978" s="62"/>
    </row>
    <row r="1979" spans="4:9" ht="12.95" customHeight="1" x14ac:dyDescent="0.2">
      <c r="D1979" s="19"/>
      <c r="E1979" s="19"/>
      <c r="I1979" s="62"/>
    </row>
    <row r="1980" spans="4:9" ht="12.95" customHeight="1" x14ac:dyDescent="0.2">
      <c r="D1980" s="19"/>
      <c r="E1980" s="19"/>
      <c r="I1980" s="62"/>
    </row>
    <row r="1981" spans="4:9" ht="12.95" customHeight="1" x14ac:dyDescent="0.2">
      <c r="D1981" s="19"/>
      <c r="E1981" s="19"/>
      <c r="I1981" s="62"/>
    </row>
    <row r="1982" spans="4:9" ht="12.95" customHeight="1" x14ac:dyDescent="0.2">
      <c r="D1982" s="19"/>
      <c r="E1982" s="19"/>
      <c r="I1982" s="62"/>
    </row>
    <row r="1983" spans="4:9" ht="12.95" customHeight="1" x14ac:dyDescent="0.2">
      <c r="D1983" s="19"/>
      <c r="E1983" s="19"/>
      <c r="I1983" s="62"/>
    </row>
    <row r="1984" spans="4:9" ht="12.95" customHeight="1" x14ac:dyDescent="0.2">
      <c r="D1984" s="19"/>
      <c r="E1984" s="19"/>
      <c r="I1984" s="62"/>
    </row>
    <row r="1985" spans="4:9" ht="12.95" customHeight="1" x14ac:dyDescent="0.2">
      <c r="D1985" s="19"/>
      <c r="E1985" s="19"/>
      <c r="I1985" s="62"/>
    </row>
    <row r="1986" spans="4:9" ht="12.95" customHeight="1" x14ac:dyDescent="0.2">
      <c r="D1986" s="19"/>
      <c r="E1986" s="19"/>
      <c r="I1986" s="62"/>
    </row>
    <row r="1987" spans="4:9" ht="12.95" customHeight="1" x14ac:dyDescent="0.2">
      <c r="D1987" s="19"/>
      <c r="E1987" s="19"/>
      <c r="I1987" s="62"/>
    </row>
    <row r="1988" spans="4:9" ht="12.95" customHeight="1" x14ac:dyDescent="0.2">
      <c r="D1988" s="19"/>
      <c r="E1988" s="19"/>
      <c r="I1988" s="62"/>
    </row>
    <row r="1989" spans="4:9" ht="12.95" customHeight="1" x14ac:dyDescent="0.2">
      <c r="D1989" s="19"/>
      <c r="E1989" s="19"/>
      <c r="I1989" s="62"/>
    </row>
    <row r="1990" spans="4:9" ht="12.95" customHeight="1" x14ac:dyDescent="0.2">
      <c r="D1990" s="19"/>
      <c r="E1990" s="19"/>
      <c r="I1990" s="62"/>
    </row>
    <row r="1991" spans="4:9" ht="12.95" customHeight="1" x14ac:dyDescent="0.2">
      <c r="D1991" s="19"/>
      <c r="E1991" s="19"/>
      <c r="I1991" s="62"/>
    </row>
    <row r="1992" spans="4:9" ht="12.95" customHeight="1" x14ac:dyDescent="0.2">
      <c r="D1992" s="19"/>
      <c r="E1992" s="19"/>
      <c r="I1992" s="62"/>
    </row>
    <row r="1993" spans="4:9" ht="12.95" customHeight="1" x14ac:dyDescent="0.2">
      <c r="D1993" s="19"/>
      <c r="E1993" s="19"/>
      <c r="I1993" s="62"/>
    </row>
    <row r="1994" spans="4:9" ht="12.95" customHeight="1" x14ac:dyDescent="0.2">
      <c r="D1994" s="19"/>
      <c r="E1994" s="19"/>
      <c r="I1994" s="62"/>
    </row>
    <row r="1995" spans="4:9" ht="12.95" customHeight="1" x14ac:dyDescent="0.2">
      <c r="D1995" s="19"/>
      <c r="E1995" s="19"/>
      <c r="I1995" s="62"/>
    </row>
    <row r="1996" spans="4:9" ht="12.95" customHeight="1" x14ac:dyDescent="0.2">
      <c r="D1996" s="19"/>
      <c r="E1996" s="19"/>
      <c r="I1996" s="62"/>
    </row>
    <row r="1997" spans="4:9" ht="12.95" customHeight="1" x14ac:dyDescent="0.2">
      <c r="D1997" s="19"/>
      <c r="E1997" s="19"/>
      <c r="I1997" s="62"/>
    </row>
    <row r="1998" spans="4:9" ht="12.95" customHeight="1" x14ac:dyDescent="0.2">
      <c r="D1998" s="19"/>
      <c r="E1998" s="19"/>
      <c r="I1998" s="62"/>
    </row>
    <row r="1999" spans="4:9" ht="12.95" customHeight="1" x14ac:dyDescent="0.2">
      <c r="D1999" s="19"/>
      <c r="E1999" s="19"/>
      <c r="I1999" s="62"/>
    </row>
    <row r="2000" spans="4:9" ht="12.95" customHeight="1" x14ac:dyDescent="0.2">
      <c r="D2000" s="19"/>
      <c r="E2000" s="19"/>
      <c r="I2000" s="62"/>
    </row>
    <row r="2001" spans="4:9" ht="12.95" customHeight="1" x14ac:dyDescent="0.2">
      <c r="D2001" s="19"/>
      <c r="E2001" s="19"/>
      <c r="I2001" s="62"/>
    </row>
    <row r="2002" spans="4:9" ht="12.95" customHeight="1" x14ac:dyDescent="0.2">
      <c r="D2002" s="19"/>
      <c r="E2002" s="19"/>
      <c r="I2002" s="62"/>
    </row>
    <row r="2003" spans="4:9" ht="12.95" customHeight="1" x14ac:dyDescent="0.2">
      <c r="D2003" s="19"/>
      <c r="E2003" s="19"/>
      <c r="I2003" s="62"/>
    </row>
    <row r="2004" spans="4:9" ht="12.95" customHeight="1" x14ac:dyDescent="0.2">
      <c r="D2004" s="19"/>
      <c r="E2004" s="19"/>
      <c r="I2004" s="62"/>
    </row>
    <row r="2005" spans="4:9" ht="12.95" customHeight="1" x14ac:dyDescent="0.2">
      <c r="D2005" s="19"/>
      <c r="E2005" s="19"/>
      <c r="I2005" s="62"/>
    </row>
    <row r="2006" spans="4:9" ht="12.95" customHeight="1" x14ac:dyDescent="0.2">
      <c r="D2006" s="19"/>
      <c r="E2006" s="19"/>
      <c r="I2006" s="62"/>
    </row>
    <row r="2007" spans="4:9" ht="12.95" customHeight="1" x14ac:dyDescent="0.2">
      <c r="D2007" s="19"/>
      <c r="E2007" s="19"/>
      <c r="I2007" s="62"/>
    </row>
    <row r="2008" spans="4:9" ht="12.95" customHeight="1" x14ac:dyDescent="0.2">
      <c r="D2008" s="19"/>
      <c r="E2008" s="19"/>
      <c r="I2008" s="62"/>
    </row>
    <row r="2009" spans="4:9" ht="12.95" customHeight="1" x14ac:dyDescent="0.2">
      <c r="D2009" s="19"/>
      <c r="E2009" s="19"/>
      <c r="I2009" s="62"/>
    </row>
    <row r="2010" spans="4:9" ht="12.95" customHeight="1" x14ac:dyDescent="0.2">
      <c r="D2010" s="19"/>
      <c r="E2010" s="19"/>
      <c r="I2010" s="62"/>
    </row>
    <row r="2011" spans="4:9" ht="12.95" customHeight="1" x14ac:dyDescent="0.2">
      <c r="D2011" s="19"/>
      <c r="E2011" s="19"/>
      <c r="I2011" s="62"/>
    </row>
    <row r="2012" spans="4:9" ht="12.95" customHeight="1" x14ac:dyDescent="0.2">
      <c r="D2012" s="19"/>
      <c r="E2012" s="19"/>
      <c r="I2012" s="62"/>
    </row>
    <row r="2013" spans="4:9" ht="12.95" customHeight="1" x14ac:dyDescent="0.2">
      <c r="D2013" s="19"/>
      <c r="E2013" s="19"/>
      <c r="I2013" s="62"/>
    </row>
    <row r="2014" spans="4:9" ht="12.95" customHeight="1" x14ac:dyDescent="0.2">
      <c r="D2014" s="19"/>
      <c r="E2014" s="19"/>
      <c r="I2014" s="62"/>
    </row>
    <row r="2015" spans="4:9" ht="12.95" customHeight="1" x14ac:dyDescent="0.2">
      <c r="D2015" s="19"/>
      <c r="E2015" s="19"/>
      <c r="I2015" s="62"/>
    </row>
    <row r="2016" spans="4:9" ht="12.95" customHeight="1" x14ac:dyDescent="0.2">
      <c r="D2016" s="19"/>
      <c r="E2016" s="19"/>
      <c r="I2016" s="62"/>
    </row>
    <row r="2017" spans="4:9" ht="12.95" customHeight="1" x14ac:dyDescent="0.2">
      <c r="D2017" s="19"/>
      <c r="E2017" s="19"/>
      <c r="I2017" s="62"/>
    </row>
    <row r="2018" spans="4:9" ht="12.95" customHeight="1" x14ac:dyDescent="0.2">
      <c r="D2018" s="19"/>
      <c r="E2018" s="19"/>
      <c r="I2018" s="62"/>
    </row>
    <row r="2019" spans="4:9" ht="12.95" customHeight="1" x14ac:dyDescent="0.2">
      <c r="D2019" s="19"/>
      <c r="E2019" s="19"/>
      <c r="I2019" s="62"/>
    </row>
    <row r="2020" spans="4:9" ht="12.95" customHeight="1" x14ac:dyDescent="0.2">
      <c r="D2020" s="19"/>
      <c r="E2020" s="19"/>
      <c r="I2020" s="62"/>
    </row>
    <row r="2021" spans="4:9" ht="12.95" customHeight="1" x14ac:dyDescent="0.2">
      <c r="D2021" s="19"/>
      <c r="E2021" s="19"/>
      <c r="I2021" s="62"/>
    </row>
    <row r="2022" spans="4:9" ht="12.95" customHeight="1" x14ac:dyDescent="0.2">
      <c r="D2022" s="19"/>
      <c r="E2022" s="19"/>
      <c r="I2022" s="62"/>
    </row>
    <row r="2023" spans="4:9" ht="12.95" customHeight="1" x14ac:dyDescent="0.2">
      <c r="D2023" s="19"/>
      <c r="E2023" s="19"/>
      <c r="I2023" s="62"/>
    </row>
    <row r="2024" spans="4:9" ht="12.95" customHeight="1" x14ac:dyDescent="0.2">
      <c r="D2024" s="19"/>
      <c r="E2024" s="19"/>
      <c r="I2024" s="62"/>
    </row>
    <row r="2025" spans="4:9" ht="12.95" customHeight="1" x14ac:dyDescent="0.2">
      <c r="D2025" s="19"/>
      <c r="E2025" s="19"/>
      <c r="I2025" s="62"/>
    </row>
    <row r="2026" spans="4:9" ht="12.95" customHeight="1" x14ac:dyDescent="0.2">
      <c r="D2026" s="19"/>
      <c r="E2026" s="19"/>
      <c r="I2026" s="62"/>
    </row>
    <row r="2027" spans="4:9" ht="12.95" customHeight="1" x14ac:dyDescent="0.2">
      <c r="D2027" s="19"/>
      <c r="E2027" s="19"/>
      <c r="I2027" s="62"/>
    </row>
    <row r="2028" spans="4:9" ht="12.95" customHeight="1" x14ac:dyDescent="0.2">
      <c r="D2028" s="19"/>
      <c r="E2028" s="19"/>
      <c r="I2028" s="62"/>
    </row>
    <row r="2029" spans="4:9" ht="12.95" customHeight="1" x14ac:dyDescent="0.2">
      <c r="D2029" s="19"/>
      <c r="E2029" s="19"/>
      <c r="I2029" s="62"/>
    </row>
    <row r="2030" spans="4:9" ht="12.95" customHeight="1" x14ac:dyDescent="0.2">
      <c r="D2030" s="19"/>
      <c r="E2030" s="19"/>
      <c r="I2030" s="62"/>
    </row>
    <row r="2031" spans="4:9" ht="12.95" customHeight="1" x14ac:dyDescent="0.2">
      <c r="D2031" s="19"/>
      <c r="E2031" s="19"/>
      <c r="I2031" s="62"/>
    </row>
    <row r="2032" spans="4:9" ht="12.95" customHeight="1" x14ac:dyDescent="0.2">
      <c r="D2032" s="19"/>
      <c r="E2032" s="19"/>
      <c r="I2032" s="62"/>
    </row>
    <row r="2033" spans="4:9" ht="12.95" customHeight="1" x14ac:dyDescent="0.2">
      <c r="D2033" s="19"/>
      <c r="E2033" s="19"/>
      <c r="I2033" s="62"/>
    </row>
    <row r="2034" spans="4:9" ht="12.95" customHeight="1" x14ac:dyDescent="0.2">
      <c r="D2034" s="19"/>
      <c r="E2034" s="19"/>
      <c r="I2034" s="62"/>
    </row>
    <row r="2035" spans="4:9" ht="12.95" customHeight="1" x14ac:dyDescent="0.2">
      <c r="D2035" s="19"/>
      <c r="E2035" s="19"/>
      <c r="I2035" s="62"/>
    </row>
    <row r="2036" spans="4:9" ht="12.95" customHeight="1" x14ac:dyDescent="0.2">
      <c r="D2036" s="19"/>
      <c r="E2036" s="19"/>
      <c r="I2036" s="62"/>
    </row>
    <row r="2037" spans="4:9" ht="12.95" customHeight="1" x14ac:dyDescent="0.2">
      <c r="D2037" s="19"/>
      <c r="E2037" s="19"/>
      <c r="I2037" s="62"/>
    </row>
    <row r="2038" spans="4:9" ht="12.95" customHeight="1" x14ac:dyDescent="0.2">
      <c r="D2038" s="19"/>
      <c r="E2038" s="19"/>
      <c r="I2038" s="62"/>
    </row>
    <row r="2039" spans="4:9" ht="12.95" customHeight="1" x14ac:dyDescent="0.2">
      <c r="D2039" s="19"/>
      <c r="E2039" s="19"/>
      <c r="I2039" s="62"/>
    </row>
    <row r="2040" spans="4:9" ht="12.95" customHeight="1" x14ac:dyDescent="0.2">
      <c r="D2040" s="19"/>
      <c r="E2040" s="19"/>
      <c r="I2040" s="62"/>
    </row>
    <row r="2041" spans="4:9" ht="12.95" customHeight="1" x14ac:dyDescent="0.2">
      <c r="D2041" s="19"/>
      <c r="E2041" s="19"/>
      <c r="I2041" s="62"/>
    </row>
    <row r="2042" spans="4:9" ht="12.95" customHeight="1" x14ac:dyDescent="0.2">
      <c r="D2042" s="19"/>
      <c r="E2042" s="19"/>
      <c r="I2042" s="62"/>
    </row>
    <row r="2043" spans="4:9" ht="12.95" customHeight="1" x14ac:dyDescent="0.2">
      <c r="D2043" s="19"/>
      <c r="E2043" s="19"/>
      <c r="I2043" s="62"/>
    </row>
    <row r="2044" spans="4:9" ht="12.95" customHeight="1" x14ac:dyDescent="0.2">
      <c r="D2044" s="19"/>
      <c r="E2044" s="19"/>
      <c r="I2044" s="62"/>
    </row>
    <row r="2045" spans="4:9" ht="12.95" customHeight="1" x14ac:dyDescent="0.2">
      <c r="D2045" s="19"/>
      <c r="E2045" s="19"/>
      <c r="I2045" s="62"/>
    </row>
    <row r="2046" spans="4:9" ht="12.95" customHeight="1" x14ac:dyDescent="0.2">
      <c r="D2046" s="19"/>
      <c r="E2046" s="19"/>
      <c r="I2046" s="62"/>
    </row>
    <row r="2047" spans="4:9" ht="12.95" customHeight="1" x14ac:dyDescent="0.2">
      <c r="D2047" s="19"/>
      <c r="E2047" s="19"/>
      <c r="I2047" s="62"/>
    </row>
    <row r="2048" spans="4:9" ht="12.95" customHeight="1" x14ac:dyDescent="0.2">
      <c r="D2048" s="19"/>
      <c r="E2048" s="19"/>
      <c r="I2048" s="62"/>
    </row>
    <row r="2049" spans="4:9" ht="12.95" customHeight="1" x14ac:dyDescent="0.2">
      <c r="D2049" s="19"/>
      <c r="E2049" s="19"/>
      <c r="I2049" s="62"/>
    </row>
    <row r="2050" spans="4:9" ht="12.95" customHeight="1" x14ac:dyDescent="0.2">
      <c r="D2050" s="19"/>
      <c r="E2050" s="19"/>
      <c r="I2050" s="62"/>
    </row>
    <row r="2051" spans="4:9" ht="12.95" customHeight="1" x14ac:dyDescent="0.2">
      <c r="D2051" s="19"/>
      <c r="E2051" s="19"/>
      <c r="I2051" s="62"/>
    </row>
    <row r="2052" spans="4:9" ht="12.95" customHeight="1" x14ac:dyDescent="0.2">
      <c r="D2052" s="19"/>
      <c r="E2052" s="19"/>
      <c r="I2052" s="62"/>
    </row>
    <row r="2053" spans="4:9" ht="12.95" customHeight="1" x14ac:dyDescent="0.2">
      <c r="D2053" s="19"/>
      <c r="E2053" s="19"/>
      <c r="I2053" s="62"/>
    </row>
    <row r="2054" spans="4:9" ht="12.95" customHeight="1" x14ac:dyDescent="0.2">
      <c r="D2054" s="19"/>
      <c r="E2054" s="19"/>
      <c r="I2054" s="62"/>
    </row>
    <row r="2055" spans="4:9" ht="12.95" customHeight="1" x14ac:dyDescent="0.2">
      <c r="D2055" s="19"/>
      <c r="E2055" s="19"/>
      <c r="I2055" s="62"/>
    </row>
    <row r="2056" spans="4:9" ht="12.95" customHeight="1" x14ac:dyDescent="0.2">
      <c r="D2056" s="19"/>
      <c r="E2056" s="19"/>
      <c r="I2056" s="62"/>
    </row>
    <row r="2057" spans="4:9" ht="12.95" customHeight="1" x14ac:dyDescent="0.2">
      <c r="D2057" s="19"/>
      <c r="E2057" s="19"/>
      <c r="I2057" s="62"/>
    </row>
    <row r="2058" spans="4:9" ht="12.95" customHeight="1" x14ac:dyDescent="0.2">
      <c r="D2058" s="19"/>
      <c r="E2058" s="19"/>
      <c r="I2058" s="62"/>
    </row>
    <row r="2059" spans="4:9" ht="12.95" customHeight="1" x14ac:dyDescent="0.2">
      <c r="D2059" s="19"/>
      <c r="E2059" s="19"/>
      <c r="I2059" s="62"/>
    </row>
    <row r="2060" spans="4:9" ht="12.95" customHeight="1" x14ac:dyDescent="0.2">
      <c r="D2060" s="19"/>
      <c r="E2060" s="19"/>
      <c r="I2060" s="62"/>
    </row>
    <row r="2061" spans="4:9" ht="12.95" customHeight="1" x14ac:dyDescent="0.2">
      <c r="D2061" s="19"/>
      <c r="E2061" s="19"/>
      <c r="I2061" s="62"/>
    </row>
    <row r="2062" spans="4:9" ht="12.95" customHeight="1" x14ac:dyDescent="0.2">
      <c r="D2062" s="19"/>
      <c r="E2062" s="19"/>
      <c r="I2062" s="62"/>
    </row>
    <row r="2063" spans="4:9" ht="12.95" customHeight="1" x14ac:dyDescent="0.2">
      <c r="D2063" s="19"/>
      <c r="E2063" s="19"/>
      <c r="I2063" s="62"/>
    </row>
    <row r="2064" spans="4:9" ht="12.95" customHeight="1" x14ac:dyDescent="0.2">
      <c r="D2064" s="19"/>
      <c r="E2064" s="19"/>
      <c r="I2064" s="62"/>
    </row>
    <row r="2065" spans="4:9" ht="12.95" customHeight="1" x14ac:dyDescent="0.2">
      <c r="D2065" s="19"/>
      <c r="E2065" s="19"/>
      <c r="I2065" s="62"/>
    </row>
    <row r="2066" spans="4:9" ht="12.95" customHeight="1" x14ac:dyDescent="0.2">
      <c r="D2066" s="19"/>
      <c r="E2066" s="19"/>
      <c r="I2066" s="62"/>
    </row>
    <row r="2067" spans="4:9" ht="12.95" customHeight="1" x14ac:dyDescent="0.2">
      <c r="D2067" s="19"/>
      <c r="E2067" s="19"/>
      <c r="I2067" s="62"/>
    </row>
    <row r="2068" spans="4:9" ht="12.95" customHeight="1" x14ac:dyDescent="0.2">
      <c r="D2068" s="19"/>
      <c r="E2068" s="19"/>
      <c r="I2068" s="62"/>
    </row>
    <row r="2069" spans="4:9" ht="12.95" customHeight="1" x14ac:dyDescent="0.2">
      <c r="D2069" s="19"/>
      <c r="E2069" s="19"/>
      <c r="I2069" s="62"/>
    </row>
    <row r="2070" spans="4:9" ht="12.95" customHeight="1" x14ac:dyDescent="0.2">
      <c r="D2070" s="19"/>
      <c r="E2070" s="19"/>
      <c r="I2070" s="62"/>
    </row>
    <row r="2071" spans="4:9" ht="12.95" customHeight="1" x14ac:dyDescent="0.2">
      <c r="D2071" s="19"/>
      <c r="E2071" s="19"/>
      <c r="I2071" s="62"/>
    </row>
    <row r="2072" spans="4:9" ht="12.95" customHeight="1" x14ac:dyDescent="0.2">
      <c r="D2072" s="19"/>
      <c r="E2072" s="19"/>
      <c r="I2072" s="62"/>
    </row>
    <row r="2073" spans="4:9" ht="12.95" customHeight="1" x14ac:dyDescent="0.2">
      <c r="D2073" s="19"/>
      <c r="E2073" s="19"/>
      <c r="I2073" s="62"/>
    </row>
    <row r="2074" spans="4:9" ht="12.95" customHeight="1" x14ac:dyDescent="0.2">
      <c r="D2074" s="19"/>
      <c r="E2074" s="19"/>
      <c r="I2074" s="62"/>
    </row>
    <row r="2075" spans="4:9" ht="12.95" customHeight="1" x14ac:dyDescent="0.2">
      <c r="D2075" s="19"/>
      <c r="E2075" s="19"/>
      <c r="I2075" s="62"/>
    </row>
    <row r="2076" spans="4:9" ht="12.95" customHeight="1" x14ac:dyDescent="0.2">
      <c r="D2076" s="19"/>
      <c r="E2076" s="19"/>
      <c r="I2076" s="62"/>
    </row>
    <row r="2077" spans="4:9" ht="12.95" customHeight="1" x14ac:dyDescent="0.2">
      <c r="D2077" s="19"/>
      <c r="E2077" s="19"/>
      <c r="I2077" s="62"/>
    </row>
    <row r="2078" spans="4:9" ht="12.95" customHeight="1" x14ac:dyDescent="0.2">
      <c r="D2078" s="19"/>
      <c r="E2078" s="19"/>
      <c r="I2078" s="62"/>
    </row>
    <row r="2079" spans="4:9" ht="12.95" customHeight="1" x14ac:dyDescent="0.2">
      <c r="D2079" s="19"/>
      <c r="E2079" s="19"/>
      <c r="I2079" s="62"/>
    </row>
    <row r="2080" spans="4:9" ht="12.95" customHeight="1" x14ac:dyDescent="0.2">
      <c r="D2080" s="19"/>
      <c r="E2080" s="19"/>
      <c r="I2080" s="62"/>
    </row>
    <row r="2081" spans="4:9" ht="12.95" customHeight="1" x14ac:dyDescent="0.2">
      <c r="D2081" s="19"/>
      <c r="E2081" s="19"/>
      <c r="I2081" s="62"/>
    </row>
    <row r="2082" spans="4:9" ht="12.95" customHeight="1" x14ac:dyDescent="0.2">
      <c r="D2082" s="19"/>
      <c r="E2082" s="19"/>
      <c r="I2082" s="62"/>
    </row>
    <row r="2083" spans="4:9" ht="12.95" customHeight="1" x14ac:dyDescent="0.2">
      <c r="D2083" s="19"/>
      <c r="E2083" s="19"/>
      <c r="I2083" s="62"/>
    </row>
    <row r="2084" spans="4:9" ht="12.95" customHeight="1" x14ac:dyDescent="0.2">
      <c r="D2084" s="19"/>
      <c r="E2084" s="19"/>
      <c r="I2084" s="62"/>
    </row>
    <row r="2085" spans="4:9" ht="12.95" customHeight="1" x14ac:dyDescent="0.2">
      <c r="D2085" s="19"/>
      <c r="E2085" s="19"/>
      <c r="I2085" s="62"/>
    </row>
    <row r="2086" spans="4:9" ht="12.95" customHeight="1" x14ac:dyDescent="0.2">
      <c r="D2086" s="19"/>
      <c r="E2086" s="19"/>
      <c r="I2086" s="62"/>
    </row>
    <row r="2087" spans="4:9" ht="12.95" customHeight="1" x14ac:dyDescent="0.2">
      <c r="D2087" s="19"/>
      <c r="E2087" s="19"/>
      <c r="I2087" s="62"/>
    </row>
    <row r="2088" spans="4:9" ht="12.95" customHeight="1" x14ac:dyDescent="0.2">
      <c r="D2088" s="19"/>
      <c r="E2088" s="19"/>
      <c r="I2088" s="62"/>
    </row>
    <row r="2089" spans="4:9" ht="12.95" customHeight="1" x14ac:dyDescent="0.2">
      <c r="D2089" s="19"/>
      <c r="E2089" s="19"/>
      <c r="I2089" s="62"/>
    </row>
    <row r="2090" spans="4:9" ht="12.95" customHeight="1" x14ac:dyDescent="0.2">
      <c r="D2090" s="19"/>
      <c r="E2090" s="19"/>
      <c r="I2090" s="62"/>
    </row>
    <row r="2091" spans="4:9" ht="12.95" customHeight="1" x14ac:dyDescent="0.2">
      <c r="D2091" s="19"/>
      <c r="E2091" s="19"/>
      <c r="I2091" s="62"/>
    </row>
    <row r="2092" spans="4:9" ht="12.95" customHeight="1" x14ac:dyDescent="0.2">
      <c r="D2092" s="19"/>
      <c r="E2092" s="19"/>
      <c r="I2092" s="62"/>
    </row>
    <row r="2093" spans="4:9" ht="12.95" customHeight="1" x14ac:dyDescent="0.2">
      <c r="D2093" s="19"/>
      <c r="E2093" s="19"/>
      <c r="I2093" s="62"/>
    </row>
    <row r="2094" spans="4:9" ht="12.95" customHeight="1" x14ac:dyDescent="0.2">
      <c r="D2094" s="19"/>
      <c r="E2094" s="19"/>
      <c r="I2094" s="62"/>
    </row>
    <row r="2095" spans="4:9" ht="12.95" customHeight="1" x14ac:dyDescent="0.2">
      <c r="D2095" s="19"/>
      <c r="E2095" s="19"/>
      <c r="I2095" s="62"/>
    </row>
    <row r="2096" spans="4:9" ht="12.95" customHeight="1" x14ac:dyDescent="0.2">
      <c r="D2096" s="19"/>
      <c r="E2096" s="19"/>
      <c r="I2096" s="62"/>
    </row>
    <row r="2097" spans="4:9" ht="12.95" customHeight="1" x14ac:dyDescent="0.2">
      <c r="D2097" s="19"/>
      <c r="E2097" s="19"/>
      <c r="I2097" s="62"/>
    </row>
    <row r="2098" spans="4:9" ht="12.95" customHeight="1" x14ac:dyDescent="0.2">
      <c r="D2098" s="19"/>
      <c r="E2098" s="19"/>
      <c r="I2098" s="62"/>
    </row>
    <row r="2099" spans="4:9" ht="12.95" customHeight="1" x14ac:dyDescent="0.2">
      <c r="D2099" s="19"/>
      <c r="E2099" s="19"/>
      <c r="I2099" s="62"/>
    </row>
    <row r="2100" spans="4:9" ht="12.95" customHeight="1" x14ac:dyDescent="0.2">
      <c r="D2100" s="19"/>
      <c r="E2100" s="19"/>
      <c r="I2100" s="62"/>
    </row>
    <row r="2101" spans="4:9" ht="12.95" customHeight="1" x14ac:dyDescent="0.2">
      <c r="D2101" s="19"/>
      <c r="E2101" s="19"/>
      <c r="I2101" s="62"/>
    </row>
    <row r="2102" spans="4:9" ht="12.95" customHeight="1" x14ac:dyDescent="0.2">
      <c r="D2102" s="19"/>
      <c r="E2102" s="19"/>
      <c r="I2102" s="62"/>
    </row>
    <row r="2103" spans="4:9" ht="12.95" customHeight="1" x14ac:dyDescent="0.2">
      <c r="D2103" s="19"/>
      <c r="E2103" s="19"/>
      <c r="I2103" s="62"/>
    </row>
    <row r="2104" spans="4:9" ht="12.95" customHeight="1" x14ac:dyDescent="0.2">
      <c r="D2104" s="19"/>
      <c r="E2104" s="19"/>
      <c r="I2104" s="62"/>
    </row>
    <row r="2105" spans="4:9" ht="12.95" customHeight="1" x14ac:dyDescent="0.2">
      <c r="D2105" s="19"/>
      <c r="E2105" s="19"/>
      <c r="I2105" s="62"/>
    </row>
    <row r="2106" spans="4:9" ht="12.95" customHeight="1" x14ac:dyDescent="0.2">
      <c r="D2106" s="19"/>
      <c r="E2106" s="19"/>
      <c r="I2106" s="62"/>
    </row>
    <row r="2107" spans="4:9" ht="12.95" customHeight="1" x14ac:dyDescent="0.2">
      <c r="D2107" s="19"/>
      <c r="E2107" s="19"/>
      <c r="I2107" s="62"/>
    </row>
    <row r="2108" spans="4:9" ht="12.95" customHeight="1" x14ac:dyDescent="0.2">
      <c r="D2108" s="19"/>
      <c r="E2108" s="19"/>
      <c r="I2108" s="62"/>
    </row>
    <row r="2109" spans="4:9" ht="12.95" customHeight="1" x14ac:dyDescent="0.2">
      <c r="D2109" s="19"/>
      <c r="E2109" s="19"/>
      <c r="I2109" s="62"/>
    </row>
    <row r="2110" spans="4:9" ht="12.95" customHeight="1" x14ac:dyDescent="0.2">
      <c r="D2110" s="19"/>
      <c r="E2110" s="19"/>
      <c r="I2110" s="62"/>
    </row>
    <row r="2111" spans="4:9" ht="12.95" customHeight="1" x14ac:dyDescent="0.2">
      <c r="D2111" s="19"/>
      <c r="E2111" s="19"/>
      <c r="I2111" s="62"/>
    </row>
    <row r="2112" spans="4:9" ht="12.95" customHeight="1" x14ac:dyDescent="0.2">
      <c r="D2112" s="19"/>
      <c r="E2112" s="19"/>
      <c r="I2112" s="62"/>
    </row>
    <row r="2113" spans="4:9" ht="12.95" customHeight="1" x14ac:dyDescent="0.2">
      <c r="D2113" s="19"/>
      <c r="E2113" s="19"/>
      <c r="I2113" s="62"/>
    </row>
    <row r="2114" spans="4:9" ht="12.95" customHeight="1" x14ac:dyDescent="0.2">
      <c r="D2114" s="19"/>
      <c r="E2114" s="19"/>
      <c r="I2114" s="62"/>
    </row>
    <row r="2115" spans="4:9" ht="12.95" customHeight="1" x14ac:dyDescent="0.2">
      <c r="D2115" s="19"/>
      <c r="E2115" s="19"/>
      <c r="I2115" s="62"/>
    </row>
    <row r="2116" spans="4:9" ht="12.95" customHeight="1" x14ac:dyDescent="0.2">
      <c r="D2116" s="19"/>
      <c r="E2116" s="19"/>
      <c r="I2116" s="62"/>
    </row>
    <row r="2117" spans="4:9" ht="12.95" customHeight="1" x14ac:dyDescent="0.2">
      <c r="D2117" s="19"/>
      <c r="E2117" s="19"/>
      <c r="I2117" s="62"/>
    </row>
    <row r="2118" spans="4:9" ht="12.95" customHeight="1" x14ac:dyDescent="0.2">
      <c r="D2118" s="19"/>
      <c r="E2118" s="19"/>
      <c r="I2118" s="62"/>
    </row>
    <row r="2119" spans="4:9" ht="12.95" customHeight="1" x14ac:dyDescent="0.2">
      <c r="D2119" s="19"/>
      <c r="E2119" s="19"/>
      <c r="I2119" s="62"/>
    </row>
    <row r="2120" spans="4:9" ht="12.95" customHeight="1" x14ac:dyDescent="0.2">
      <c r="D2120" s="19"/>
      <c r="E2120" s="19"/>
      <c r="I2120" s="62"/>
    </row>
    <row r="2121" spans="4:9" ht="12.95" customHeight="1" x14ac:dyDescent="0.2">
      <c r="D2121" s="19"/>
      <c r="E2121" s="19"/>
      <c r="I2121" s="62"/>
    </row>
    <row r="2122" spans="4:9" ht="12.95" customHeight="1" x14ac:dyDescent="0.2">
      <c r="D2122" s="19"/>
      <c r="E2122" s="19"/>
      <c r="I2122" s="62"/>
    </row>
    <row r="2123" spans="4:9" ht="12.95" customHeight="1" x14ac:dyDescent="0.2">
      <c r="D2123" s="19"/>
      <c r="E2123" s="19"/>
      <c r="I2123" s="62"/>
    </row>
    <row r="2124" spans="4:9" ht="12.95" customHeight="1" x14ac:dyDescent="0.2">
      <c r="D2124" s="19"/>
      <c r="E2124" s="19"/>
      <c r="I2124" s="62"/>
    </row>
    <row r="2125" spans="4:9" ht="12.95" customHeight="1" x14ac:dyDescent="0.2">
      <c r="D2125" s="19"/>
      <c r="E2125" s="19"/>
      <c r="I2125" s="62"/>
    </row>
    <row r="2126" spans="4:9" ht="12.95" customHeight="1" x14ac:dyDescent="0.2">
      <c r="D2126" s="19"/>
      <c r="E2126" s="19"/>
      <c r="I2126" s="62"/>
    </row>
    <row r="2127" spans="4:9" ht="12.95" customHeight="1" x14ac:dyDescent="0.2">
      <c r="D2127" s="19"/>
      <c r="E2127" s="19"/>
      <c r="I2127" s="62"/>
    </row>
    <row r="2128" spans="4:9" ht="12.95" customHeight="1" x14ac:dyDescent="0.2">
      <c r="D2128" s="19"/>
      <c r="E2128" s="19"/>
      <c r="I2128" s="62"/>
    </row>
    <row r="2129" spans="4:9" ht="12.95" customHeight="1" x14ac:dyDescent="0.2">
      <c r="D2129" s="19"/>
      <c r="E2129" s="19"/>
      <c r="I2129" s="62"/>
    </row>
    <row r="2130" spans="4:9" ht="12.95" customHeight="1" x14ac:dyDescent="0.2">
      <c r="D2130" s="19"/>
      <c r="E2130" s="19"/>
      <c r="I2130" s="62"/>
    </row>
    <row r="2131" spans="4:9" ht="12.95" customHeight="1" x14ac:dyDescent="0.2">
      <c r="D2131" s="19"/>
      <c r="E2131" s="19"/>
      <c r="I2131" s="62"/>
    </row>
    <row r="2132" spans="4:9" ht="12.95" customHeight="1" x14ac:dyDescent="0.2">
      <c r="D2132" s="19"/>
      <c r="E2132" s="19"/>
      <c r="I2132" s="62"/>
    </row>
    <row r="2133" spans="4:9" ht="12.95" customHeight="1" x14ac:dyDescent="0.2">
      <c r="D2133" s="19"/>
      <c r="E2133" s="19"/>
      <c r="I2133" s="62"/>
    </row>
    <row r="2134" spans="4:9" ht="12.95" customHeight="1" x14ac:dyDescent="0.2">
      <c r="D2134" s="19"/>
      <c r="E2134" s="19"/>
      <c r="I2134" s="62"/>
    </row>
    <row r="2135" spans="4:9" ht="12.95" customHeight="1" x14ac:dyDescent="0.2">
      <c r="D2135" s="19"/>
      <c r="E2135" s="19"/>
      <c r="I2135" s="62"/>
    </row>
    <row r="2136" spans="4:9" ht="12.95" customHeight="1" x14ac:dyDescent="0.2">
      <c r="D2136" s="19"/>
      <c r="E2136" s="19"/>
      <c r="I2136" s="62"/>
    </row>
    <row r="2137" spans="4:9" ht="12.95" customHeight="1" x14ac:dyDescent="0.2">
      <c r="D2137" s="19"/>
      <c r="E2137" s="19"/>
      <c r="I2137" s="62"/>
    </row>
    <row r="2138" spans="4:9" ht="12.95" customHeight="1" x14ac:dyDescent="0.2">
      <c r="D2138" s="19"/>
      <c r="E2138" s="19"/>
      <c r="I2138" s="62"/>
    </row>
    <row r="2139" spans="4:9" ht="12.95" customHeight="1" x14ac:dyDescent="0.2">
      <c r="D2139" s="19"/>
      <c r="E2139" s="19"/>
      <c r="I2139" s="62"/>
    </row>
    <row r="2140" spans="4:9" ht="12.95" customHeight="1" x14ac:dyDescent="0.2">
      <c r="D2140" s="19"/>
      <c r="E2140" s="19"/>
      <c r="I2140" s="62"/>
    </row>
    <row r="2141" spans="4:9" ht="12.95" customHeight="1" x14ac:dyDescent="0.2">
      <c r="D2141" s="19"/>
      <c r="E2141" s="19"/>
      <c r="I2141" s="62"/>
    </row>
    <row r="2142" spans="4:9" ht="12.95" customHeight="1" x14ac:dyDescent="0.2">
      <c r="D2142" s="19"/>
      <c r="E2142" s="19"/>
      <c r="I2142" s="62"/>
    </row>
    <row r="2143" spans="4:9" ht="12.95" customHeight="1" x14ac:dyDescent="0.2">
      <c r="D2143" s="19"/>
      <c r="E2143" s="19"/>
      <c r="I2143" s="62"/>
    </row>
    <row r="2144" spans="4:9" ht="12.95" customHeight="1" x14ac:dyDescent="0.2">
      <c r="D2144" s="19"/>
      <c r="E2144" s="19"/>
      <c r="I2144" s="62"/>
    </row>
    <row r="2145" spans="4:9" ht="12.95" customHeight="1" x14ac:dyDescent="0.2">
      <c r="D2145" s="19"/>
      <c r="E2145" s="19"/>
      <c r="I2145" s="62"/>
    </row>
    <row r="2146" spans="4:9" ht="12.95" customHeight="1" x14ac:dyDescent="0.2">
      <c r="D2146" s="19"/>
      <c r="E2146" s="19"/>
      <c r="I2146" s="62"/>
    </row>
    <row r="2147" spans="4:9" ht="12.95" customHeight="1" x14ac:dyDescent="0.2">
      <c r="D2147" s="19"/>
      <c r="E2147" s="19"/>
      <c r="I2147" s="62"/>
    </row>
    <row r="2148" spans="4:9" ht="12.95" customHeight="1" x14ac:dyDescent="0.2">
      <c r="D2148" s="19"/>
      <c r="E2148" s="19"/>
      <c r="I2148" s="62"/>
    </row>
    <row r="2149" spans="4:9" ht="12.95" customHeight="1" x14ac:dyDescent="0.2">
      <c r="D2149" s="19"/>
      <c r="E2149" s="19"/>
      <c r="I2149" s="62"/>
    </row>
    <row r="2150" spans="4:9" ht="12.95" customHeight="1" x14ac:dyDescent="0.2">
      <c r="D2150" s="19"/>
      <c r="E2150" s="19"/>
      <c r="I2150" s="62"/>
    </row>
    <row r="2151" spans="4:9" ht="12.95" customHeight="1" x14ac:dyDescent="0.2">
      <c r="D2151" s="19"/>
      <c r="E2151" s="19"/>
      <c r="I2151" s="62"/>
    </row>
    <row r="2152" spans="4:9" ht="12.95" customHeight="1" x14ac:dyDescent="0.2">
      <c r="D2152" s="19"/>
      <c r="E2152" s="19"/>
      <c r="I2152" s="62"/>
    </row>
    <row r="2153" spans="4:9" ht="12.95" customHeight="1" x14ac:dyDescent="0.2">
      <c r="D2153" s="19"/>
      <c r="E2153" s="19"/>
      <c r="I2153" s="62"/>
    </row>
    <row r="2154" spans="4:9" ht="12.95" customHeight="1" x14ac:dyDescent="0.2">
      <c r="D2154" s="19"/>
      <c r="E2154" s="19"/>
      <c r="I2154" s="62"/>
    </row>
    <row r="2155" spans="4:9" ht="12.95" customHeight="1" x14ac:dyDescent="0.2">
      <c r="D2155" s="19"/>
      <c r="E2155" s="19"/>
      <c r="I2155" s="62"/>
    </row>
    <row r="2156" spans="4:9" ht="12.95" customHeight="1" x14ac:dyDescent="0.2">
      <c r="D2156" s="19"/>
      <c r="E2156" s="19"/>
      <c r="I2156" s="62"/>
    </row>
    <row r="2157" spans="4:9" ht="12.95" customHeight="1" x14ac:dyDescent="0.2">
      <c r="D2157" s="19"/>
      <c r="E2157" s="19"/>
      <c r="I2157" s="62"/>
    </row>
    <row r="2158" spans="4:9" ht="12.95" customHeight="1" x14ac:dyDescent="0.2">
      <c r="D2158" s="19"/>
      <c r="E2158" s="19"/>
      <c r="I2158" s="62"/>
    </row>
    <row r="2159" spans="4:9" ht="12.95" customHeight="1" x14ac:dyDescent="0.2">
      <c r="D2159" s="19"/>
      <c r="E2159" s="19"/>
      <c r="I2159" s="62"/>
    </row>
    <row r="2160" spans="4:9" ht="12.95" customHeight="1" x14ac:dyDescent="0.2">
      <c r="D2160" s="19"/>
      <c r="E2160" s="19"/>
      <c r="I2160" s="62"/>
    </row>
    <row r="2161" spans="4:9" ht="12.95" customHeight="1" x14ac:dyDescent="0.2">
      <c r="D2161" s="19"/>
      <c r="E2161" s="19"/>
      <c r="I2161" s="62"/>
    </row>
    <row r="2162" spans="4:9" ht="12.95" customHeight="1" x14ac:dyDescent="0.2">
      <c r="D2162" s="19"/>
      <c r="E2162" s="19"/>
      <c r="I2162" s="62"/>
    </row>
    <row r="2163" spans="4:9" ht="12.95" customHeight="1" x14ac:dyDescent="0.2">
      <c r="D2163" s="19"/>
      <c r="E2163" s="19"/>
      <c r="I2163" s="62"/>
    </row>
    <row r="2164" spans="4:9" ht="12.95" customHeight="1" x14ac:dyDescent="0.2">
      <c r="D2164" s="19"/>
      <c r="E2164" s="19"/>
      <c r="I2164" s="62"/>
    </row>
    <row r="2165" spans="4:9" ht="12.95" customHeight="1" x14ac:dyDescent="0.2">
      <c r="D2165" s="19"/>
      <c r="E2165" s="19"/>
      <c r="I2165" s="62"/>
    </row>
    <row r="2166" spans="4:9" ht="12.95" customHeight="1" x14ac:dyDescent="0.2">
      <c r="D2166" s="19"/>
      <c r="E2166" s="19"/>
      <c r="I2166" s="62"/>
    </row>
    <row r="2167" spans="4:9" ht="12.95" customHeight="1" x14ac:dyDescent="0.2">
      <c r="D2167" s="19"/>
      <c r="E2167" s="19"/>
      <c r="I2167" s="62"/>
    </row>
    <row r="2168" spans="4:9" ht="12.95" customHeight="1" x14ac:dyDescent="0.2">
      <c r="D2168" s="19"/>
      <c r="E2168" s="19"/>
      <c r="I2168" s="62"/>
    </row>
    <row r="2169" spans="4:9" ht="12.95" customHeight="1" x14ac:dyDescent="0.2">
      <c r="D2169" s="19"/>
      <c r="E2169" s="19"/>
      <c r="I2169" s="62"/>
    </row>
    <row r="2170" spans="4:9" ht="12.95" customHeight="1" x14ac:dyDescent="0.2">
      <c r="D2170" s="19"/>
      <c r="E2170" s="19"/>
      <c r="I2170" s="62"/>
    </row>
    <row r="2171" spans="4:9" ht="12.95" customHeight="1" x14ac:dyDescent="0.2">
      <c r="D2171" s="19"/>
      <c r="E2171" s="19"/>
      <c r="I2171" s="62"/>
    </row>
    <row r="2172" spans="4:9" ht="12.95" customHeight="1" x14ac:dyDescent="0.2">
      <c r="D2172" s="19"/>
      <c r="E2172" s="19"/>
      <c r="I2172" s="62"/>
    </row>
    <row r="2173" spans="4:9" ht="12.95" customHeight="1" x14ac:dyDescent="0.2">
      <c r="D2173" s="19"/>
      <c r="E2173" s="19"/>
      <c r="I2173" s="62"/>
    </row>
    <row r="2174" spans="4:9" ht="12.95" customHeight="1" x14ac:dyDescent="0.2">
      <c r="D2174" s="19"/>
      <c r="E2174" s="19"/>
      <c r="I2174" s="62"/>
    </row>
    <row r="2175" spans="4:9" ht="12.95" customHeight="1" x14ac:dyDescent="0.2">
      <c r="D2175" s="19"/>
      <c r="E2175" s="19"/>
      <c r="I2175" s="62"/>
    </row>
    <row r="2176" spans="4:9" ht="12.95" customHeight="1" x14ac:dyDescent="0.2">
      <c r="D2176" s="19"/>
      <c r="E2176" s="19"/>
      <c r="I2176" s="62"/>
    </row>
    <row r="2177" spans="4:9" ht="12.95" customHeight="1" x14ac:dyDescent="0.2">
      <c r="D2177" s="19"/>
      <c r="E2177" s="19"/>
      <c r="I2177" s="62"/>
    </row>
    <row r="2178" spans="4:9" ht="12.95" customHeight="1" x14ac:dyDescent="0.2">
      <c r="D2178" s="19"/>
      <c r="E2178" s="19"/>
      <c r="I2178" s="62"/>
    </row>
    <row r="2179" spans="4:9" ht="12.95" customHeight="1" x14ac:dyDescent="0.2">
      <c r="D2179" s="19"/>
      <c r="E2179" s="19"/>
      <c r="I2179" s="62"/>
    </row>
    <row r="2180" spans="4:9" ht="12.95" customHeight="1" x14ac:dyDescent="0.2">
      <c r="D2180" s="19"/>
      <c r="E2180" s="19"/>
      <c r="I2180" s="62"/>
    </row>
    <row r="2181" spans="4:9" ht="12.95" customHeight="1" x14ac:dyDescent="0.2">
      <c r="D2181" s="19"/>
      <c r="E2181" s="19"/>
      <c r="I2181" s="62"/>
    </row>
    <row r="2182" spans="4:9" ht="12.95" customHeight="1" x14ac:dyDescent="0.2">
      <c r="D2182" s="19"/>
      <c r="E2182" s="19"/>
      <c r="I2182" s="62"/>
    </row>
    <row r="2183" spans="4:9" ht="12.95" customHeight="1" x14ac:dyDescent="0.2">
      <c r="D2183" s="19"/>
      <c r="E2183" s="19"/>
      <c r="I2183" s="62"/>
    </row>
    <row r="2184" spans="4:9" ht="12.95" customHeight="1" x14ac:dyDescent="0.2">
      <c r="D2184" s="19"/>
      <c r="E2184" s="19"/>
      <c r="I2184" s="62"/>
    </row>
    <row r="2185" spans="4:9" ht="12.95" customHeight="1" x14ac:dyDescent="0.2">
      <c r="D2185" s="19"/>
      <c r="E2185" s="19"/>
      <c r="I2185" s="62"/>
    </row>
    <row r="2186" spans="4:9" ht="12.95" customHeight="1" x14ac:dyDescent="0.2">
      <c r="D2186" s="19"/>
      <c r="E2186" s="19"/>
      <c r="I2186" s="62"/>
    </row>
    <row r="2187" spans="4:9" ht="12.95" customHeight="1" x14ac:dyDescent="0.2">
      <c r="D2187" s="19"/>
      <c r="E2187" s="19"/>
      <c r="I2187" s="62"/>
    </row>
    <row r="2188" spans="4:9" ht="12.95" customHeight="1" x14ac:dyDescent="0.2">
      <c r="D2188" s="19"/>
      <c r="E2188" s="19"/>
      <c r="I2188" s="62"/>
    </row>
    <row r="2189" spans="4:9" ht="12.95" customHeight="1" x14ac:dyDescent="0.2">
      <c r="D2189" s="19"/>
      <c r="E2189" s="19"/>
      <c r="I2189" s="62"/>
    </row>
    <row r="2190" spans="4:9" ht="12.95" customHeight="1" x14ac:dyDescent="0.2">
      <c r="D2190" s="19"/>
      <c r="E2190" s="19"/>
      <c r="I2190" s="62"/>
    </row>
    <row r="2191" spans="4:9" ht="12.95" customHeight="1" x14ac:dyDescent="0.2">
      <c r="D2191" s="19"/>
      <c r="E2191" s="19"/>
      <c r="I2191" s="62"/>
    </row>
    <row r="2192" spans="4:9" ht="12.95" customHeight="1" x14ac:dyDescent="0.2">
      <c r="D2192" s="19"/>
      <c r="E2192" s="19"/>
      <c r="I2192" s="62"/>
    </row>
    <row r="2193" spans="4:9" ht="12.95" customHeight="1" x14ac:dyDescent="0.2">
      <c r="D2193" s="19"/>
      <c r="E2193" s="19"/>
      <c r="I2193" s="62"/>
    </row>
    <row r="2194" spans="4:9" ht="12.95" customHeight="1" x14ac:dyDescent="0.2">
      <c r="D2194" s="19"/>
      <c r="E2194" s="19"/>
      <c r="I2194" s="62"/>
    </row>
    <row r="2195" spans="4:9" ht="12.95" customHeight="1" x14ac:dyDescent="0.2">
      <c r="D2195" s="19"/>
      <c r="E2195" s="19"/>
      <c r="I2195" s="62"/>
    </row>
    <row r="2196" spans="4:9" ht="12.95" customHeight="1" x14ac:dyDescent="0.2">
      <c r="D2196" s="19"/>
      <c r="E2196" s="19"/>
      <c r="I2196" s="62"/>
    </row>
    <row r="2197" spans="4:9" ht="12.95" customHeight="1" x14ac:dyDescent="0.2">
      <c r="D2197" s="19"/>
      <c r="E2197" s="19"/>
      <c r="I2197" s="62"/>
    </row>
    <row r="2198" spans="4:9" ht="12.95" customHeight="1" x14ac:dyDescent="0.2">
      <c r="D2198" s="19"/>
      <c r="E2198" s="19"/>
      <c r="I2198" s="62"/>
    </row>
    <row r="2199" spans="4:9" ht="12.95" customHeight="1" x14ac:dyDescent="0.2">
      <c r="D2199" s="19"/>
      <c r="E2199" s="19"/>
      <c r="I2199" s="62"/>
    </row>
    <row r="2200" spans="4:9" ht="12.95" customHeight="1" x14ac:dyDescent="0.2">
      <c r="D2200" s="19"/>
      <c r="E2200" s="19"/>
      <c r="I2200" s="62"/>
    </row>
    <row r="2201" spans="4:9" ht="12.95" customHeight="1" x14ac:dyDescent="0.2">
      <c r="D2201" s="19"/>
      <c r="E2201" s="19"/>
      <c r="I2201" s="62"/>
    </row>
    <row r="2202" spans="4:9" ht="12.95" customHeight="1" x14ac:dyDescent="0.2">
      <c r="D2202" s="19"/>
      <c r="E2202" s="19"/>
      <c r="I2202" s="62"/>
    </row>
    <row r="2203" spans="4:9" ht="12.95" customHeight="1" x14ac:dyDescent="0.2">
      <c r="D2203" s="19"/>
      <c r="E2203" s="19"/>
      <c r="I2203" s="62"/>
    </row>
    <row r="2204" spans="4:9" ht="12.95" customHeight="1" x14ac:dyDescent="0.2">
      <c r="D2204" s="19"/>
      <c r="E2204" s="19"/>
      <c r="I2204" s="62"/>
    </row>
    <row r="2205" spans="4:9" ht="12.95" customHeight="1" x14ac:dyDescent="0.2">
      <c r="D2205" s="19"/>
      <c r="E2205" s="19"/>
      <c r="I2205" s="62"/>
    </row>
    <row r="2206" spans="4:9" ht="12.95" customHeight="1" x14ac:dyDescent="0.2">
      <c r="D2206" s="19"/>
      <c r="E2206" s="19"/>
      <c r="I2206" s="62"/>
    </row>
    <row r="2207" spans="4:9" ht="12.95" customHeight="1" x14ac:dyDescent="0.2">
      <c r="D2207" s="19"/>
      <c r="E2207" s="19"/>
      <c r="I2207" s="62"/>
    </row>
    <row r="2208" spans="4:9" ht="12.95" customHeight="1" x14ac:dyDescent="0.2">
      <c r="D2208" s="19"/>
      <c r="E2208" s="19"/>
      <c r="I2208" s="62"/>
    </row>
    <row r="2209" spans="4:9" ht="12.95" customHeight="1" x14ac:dyDescent="0.2">
      <c r="D2209" s="19"/>
      <c r="E2209" s="19"/>
      <c r="I2209" s="62"/>
    </row>
    <row r="2210" spans="4:9" ht="12.95" customHeight="1" x14ac:dyDescent="0.2">
      <c r="D2210" s="19"/>
      <c r="E2210" s="19"/>
      <c r="I2210" s="62"/>
    </row>
    <row r="2211" spans="4:9" ht="12.95" customHeight="1" x14ac:dyDescent="0.2">
      <c r="D2211" s="19"/>
      <c r="E2211" s="19"/>
      <c r="I2211" s="62"/>
    </row>
    <row r="2212" spans="4:9" ht="12.95" customHeight="1" x14ac:dyDescent="0.2">
      <c r="D2212" s="19"/>
      <c r="E2212" s="19"/>
      <c r="I2212" s="62"/>
    </row>
    <row r="2213" spans="4:9" ht="12.95" customHeight="1" x14ac:dyDescent="0.2">
      <c r="D2213" s="19"/>
      <c r="E2213" s="19"/>
      <c r="I2213" s="62"/>
    </row>
    <row r="2214" spans="4:9" ht="12.95" customHeight="1" x14ac:dyDescent="0.2">
      <c r="D2214" s="19"/>
      <c r="E2214" s="19"/>
      <c r="I2214" s="62"/>
    </row>
    <row r="2215" spans="4:9" ht="12.95" customHeight="1" x14ac:dyDescent="0.2">
      <c r="D2215" s="19"/>
      <c r="E2215" s="19"/>
      <c r="I2215" s="62"/>
    </row>
    <row r="2216" spans="4:9" ht="12.95" customHeight="1" x14ac:dyDescent="0.2">
      <c r="D2216" s="19"/>
      <c r="E2216" s="19"/>
      <c r="I2216" s="62"/>
    </row>
    <row r="2217" spans="4:9" ht="12.95" customHeight="1" x14ac:dyDescent="0.2">
      <c r="D2217" s="19"/>
      <c r="E2217" s="19"/>
      <c r="I2217" s="62"/>
    </row>
    <row r="2218" spans="4:9" ht="12.95" customHeight="1" x14ac:dyDescent="0.2">
      <c r="D2218" s="19"/>
      <c r="E2218" s="19"/>
      <c r="I2218" s="62"/>
    </row>
    <row r="2219" spans="4:9" ht="12.95" customHeight="1" x14ac:dyDescent="0.2">
      <c r="D2219" s="19"/>
      <c r="E2219" s="19"/>
      <c r="I2219" s="62"/>
    </row>
    <row r="2220" spans="4:9" ht="12.95" customHeight="1" x14ac:dyDescent="0.2">
      <c r="D2220" s="19"/>
      <c r="E2220" s="19"/>
      <c r="I2220" s="62"/>
    </row>
    <row r="2221" spans="4:9" ht="12.95" customHeight="1" x14ac:dyDescent="0.2">
      <c r="D2221" s="19"/>
      <c r="E2221" s="19"/>
      <c r="I2221" s="62"/>
    </row>
    <row r="2222" spans="4:9" ht="12.95" customHeight="1" x14ac:dyDescent="0.2">
      <c r="D2222" s="19"/>
      <c r="E2222" s="19"/>
      <c r="I2222" s="62"/>
    </row>
    <row r="2223" spans="4:9" ht="12.95" customHeight="1" x14ac:dyDescent="0.2">
      <c r="D2223" s="19"/>
      <c r="E2223" s="19"/>
      <c r="I2223" s="62"/>
    </row>
    <row r="2224" spans="4:9" ht="12.95" customHeight="1" x14ac:dyDescent="0.2">
      <c r="D2224" s="19"/>
      <c r="E2224" s="19"/>
      <c r="I2224" s="62"/>
    </row>
    <row r="2225" spans="4:9" ht="12.95" customHeight="1" x14ac:dyDescent="0.2">
      <c r="D2225" s="19"/>
      <c r="E2225" s="19"/>
      <c r="I2225" s="62"/>
    </row>
    <row r="2226" spans="4:9" ht="12.95" customHeight="1" x14ac:dyDescent="0.2">
      <c r="D2226" s="19"/>
      <c r="E2226" s="19"/>
      <c r="I2226" s="62"/>
    </row>
    <row r="2227" spans="4:9" ht="12.95" customHeight="1" x14ac:dyDescent="0.2">
      <c r="D2227" s="19"/>
      <c r="E2227" s="19"/>
      <c r="I2227" s="62"/>
    </row>
    <row r="2228" spans="4:9" ht="12.95" customHeight="1" x14ac:dyDescent="0.2">
      <c r="D2228" s="19"/>
      <c r="E2228" s="19"/>
      <c r="I2228" s="62"/>
    </row>
    <row r="2229" spans="4:9" ht="12.95" customHeight="1" x14ac:dyDescent="0.2">
      <c r="D2229" s="19"/>
      <c r="E2229" s="19"/>
      <c r="I2229" s="62"/>
    </row>
    <row r="2230" spans="4:9" ht="12.95" customHeight="1" x14ac:dyDescent="0.2">
      <c r="D2230" s="19"/>
      <c r="E2230" s="19"/>
      <c r="I2230" s="62"/>
    </row>
    <row r="2231" spans="4:9" ht="12.95" customHeight="1" x14ac:dyDescent="0.2">
      <c r="D2231" s="19"/>
      <c r="E2231" s="19"/>
      <c r="I2231" s="62"/>
    </row>
    <row r="2232" spans="4:9" ht="12.95" customHeight="1" x14ac:dyDescent="0.2">
      <c r="D2232" s="19"/>
      <c r="E2232" s="19"/>
      <c r="I2232" s="62"/>
    </row>
    <row r="2233" spans="4:9" ht="12.95" customHeight="1" x14ac:dyDescent="0.2">
      <c r="D2233" s="19"/>
      <c r="E2233" s="19"/>
      <c r="I2233" s="62"/>
    </row>
    <row r="2234" spans="4:9" ht="12.95" customHeight="1" x14ac:dyDescent="0.2">
      <c r="D2234" s="19"/>
      <c r="E2234" s="19"/>
      <c r="I2234" s="62"/>
    </row>
    <row r="2235" spans="4:9" ht="12.95" customHeight="1" x14ac:dyDescent="0.2">
      <c r="D2235" s="19"/>
      <c r="E2235" s="19"/>
      <c r="I2235" s="62"/>
    </row>
    <row r="2236" spans="4:9" ht="12.95" customHeight="1" x14ac:dyDescent="0.2">
      <c r="D2236" s="19"/>
      <c r="E2236" s="19"/>
      <c r="I2236" s="62"/>
    </row>
    <row r="2237" spans="4:9" ht="12.95" customHeight="1" x14ac:dyDescent="0.2">
      <c r="D2237" s="19"/>
      <c r="E2237" s="19"/>
      <c r="I2237" s="62"/>
    </row>
    <row r="2238" spans="4:9" ht="12.95" customHeight="1" x14ac:dyDescent="0.2">
      <c r="D2238" s="19"/>
      <c r="E2238" s="19"/>
      <c r="I2238" s="62"/>
    </row>
    <row r="2239" spans="4:9" ht="12.95" customHeight="1" x14ac:dyDescent="0.2">
      <c r="D2239" s="19"/>
      <c r="E2239" s="19"/>
      <c r="I2239" s="62"/>
    </row>
    <row r="2240" spans="4:9" ht="12.95" customHeight="1" x14ac:dyDescent="0.2">
      <c r="D2240" s="19"/>
      <c r="E2240" s="19"/>
      <c r="I2240" s="62"/>
    </row>
    <row r="2241" spans="4:9" ht="12.95" customHeight="1" x14ac:dyDescent="0.2">
      <c r="D2241" s="19"/>
      <c r="E2241" s="19"/>
      <c r="I2241" s="62"/>
    </row>
    <row r="2242" spans="4:9" ht="12.95" customHeight="1" x14ac:dyDescent="0.2">
      <c r="D2242" s="19"/>
      <c r="E2242" s="19"/>
      <c r="I2242" s="62"/>
    </row>
    <row r="2243" spans="4:9" ht="12.95" customHeight="1" x14ac:dyDescent="0.2">
      <c r="D2243" s="19"/>
      <c r="E2243" s="19"/>
      <c r="I2243" s="62"/>
    </row>
    <row r="2244" spans="4:9" ht="12.95" customHeight="1" x14ac:dyDescent="0.2">
      <c r="D2244" s="19"/>
      <c r="E2244" s="19"/>
      <c r="I2244" s="62"/>
    </row>
    <row r="2245" spans="4:9" ht="12.95" customHeight="1" x14ac:dyDescent="0.2">
      <c r="D2245" s="19"/>
      <c r="E2245" s="19"/>
      <c r="I2245" s="62"/>
    </row>
    <row r="2246" spans="4:9" ht="12.95" customHeight="1" x14ac:dyDescent="0.2">
      <c r="D2246" s="19"/>
      <c r="E2246" s="19"/>
      <c r="I2246" s="62"/>
    </row>
    <row r="2247" spans="4:9" ht="12.95" customHeight="1" x14ac:dyDescent="0.2">
      <c r="D2247" s="19"/>
      <c r="E2247" s="19"/>
      <c r="I2247" s="62"/>
    </row>
    <row r="2248" spans="4:9" ht="12.95" customHeight="1" x14ac:dyDescent="0.2">
      <c r="D2248" s="19"/>
      <c r="E2248" s="19"/>
      <c r="I2248" s="62"/>
    </row>
    <row r="2249" spans="4:9" ht="12.95" customHeight="1" x14ac:dyDescent="0.2">
      <c r="D2249" s="19"/>
      <c r="E2249" s="19"/>
      <c r="I2249" s="62"/>
    </row>
    <row r="2250" spans="4:9" ht="12.95" customHeight="1" x14ac:dyDescent="0.2">
      <c r="D2250" s="19"/>
      <c r="E2250" s="19"/>
      <c r="I2250" s="62"/>
    </row>
    <row r="2251" spans="4:9" ht="12.95" customHeight="1" x14ac:dyDescent="0.2">
      <c r="D2251" s="19"/>
      <c r="E2251" s="19"/>
      <c r="I2251" s="62"/>
    </row>
    <row r="2252" spans="4:9" ht="12.95" customHeight="1" x14ac:dyDescent="0.2">
      <c r="D2252" s="19"/>
      <c r="E2252" s="19"/>
      <c r="I2252" s="62"/>
    </row>
    <row r="2253" spans="4:9" ht="12.95" customHeight="1" x14ac:dyDescent="0.2">
      <c r="D2253" s="19"/>
      <c r="E2253" s="19"/>
      <c r="I2253" s="62"/>
    </row>
    <row r="2254" spans="4:9" ht="12.95" customHeight="1" x14ac:dyDescent="0.2">
      <c r="D2254" s="19"/>
      <c r="E2254" s="19"/>
      <c r="I2254" s="62"/>
    </row>
    <row r="2255" spans="4:9" ht="12.95" customHeight="1" x14ac:dyDescent="0.2">
      <c r="D2255" s="19"/>
      <c r="E2255" s="19"/>
      <c r="I2255" s="62"/>
    </row>
    <row r="2256" spans="4:9" ht="12.95" customHeight="1" x14ac:dyDescent="0.2">
      <c r="D2256" s="19"/>
      <c r="E2256" s="19"/>
      <c r="I2256" s="62"/>
    </row>
    <row r="2257" spans="4:9" ht="12.95" customHeight="1" x14ac:dyDescent="0.2">
      <c r="D2257" s="19"/>
      <c r="E2257" s="19"/>
      <c r="I2257" s="62"/>
    </row>
    <row r="2258" spans="4:9" ht="12.95" customHeight="1" x14ac:dyDescent="0.2">
      <c r="D2258" s="19"/>
      <c r="E2258" s="19"/>
      <c r="I2258" s="62"/>
    </row>
    <row r="2259" spans="4:9" ht="12.95" customHeight="1" x14ac:dyDescent="0.2">
      <c r="D2259" s="19"/>
      <c r="E2259" s="19"/>
      <c r="I2259" s="62"/>
    </row>
    <row r="2260" spans="4:9" ht="12.95" customHeight="1" x14ac:dyDescent="0.2">
      <c r="D2260" s="19"/>
      <c r="E2260" s="19"/>
      <c r="I2260" s="62"/>
    </row>
    <row r="2261" spans="4:9" ht="12.95" customHeight="1" x14ac:dyDescent="0.2">
      <c r="D2261" s="19"/>
      <c r="E2261" s="19"/>
      <c r="I2261" s="62"/>
    </row>
    <row r="2262" spans="4:9" ht="12.95" customHeight="1" x14ac:dyDescent="0.2">
      <c r="D2262" s="19"/>
      <c r="E2262" s="19"/>
      <c r="I2262" s="62"/>
    </row>
    <row r="2263" spans="4:9" ht="12.95" customHeight="1" x14ac:dyDescent="0.2">
      <c r="D2263" s="19"/>
      <c r="E2263" s="19"/>
      <c r="I2263" s="62"/>
    </row>
    <row r="2264" spans="4:9" ht="12.95" customHeight="1" x14ac:dyDescent="0.2">
      <c r="D2264" s="19"/>
      <c r="E2264" s="19"/>
      <c r="I2264" s="62"/>
    </row>
    <row r="2265" spans="4:9" ht="12.95" customHeight="1" x14ac:dyDescent="0.2">
      <c r="D2265" s="19"/>
      <c r="E2265" s="19"/>
      <c r="I2265" s="62"/>
    </row>
    <row r="2266" spans="4:9" ht="12.95" customHeight="1" x14ac:dyDescent="0.2">
      <c r="D2266" s="19"/>
      <c r="E2266" s="19"/>
      <c r="I2266" s="62"/>
    </row>
    <row r="2267" spans="4:9" ht="12.95" customHeight="1" x14ac:dyDescent="0.2">
      <c r="D2267" s="19"/>
      <c r="E2267" s="19"/>
      <c r="I2267" s="62"/>
    </row>
    <row r="2268" spans="4:9" ht="12.95" customHeight="1" x14ac:dyDescent="0.2">
      <c r="D2268" s="19"/>
      <c r="E2268" s="19"/>
      <c r="I2268" s="62"/>
    </row>
    <row r="2269" spans="4:9" ht="12.95" customHeight="1" x14ac:dyDescent="0.2">
      <c r="D2269" s="19"/>
      <c r="E2269" s="19"/>
      <c r="I2269" s="62"/>
    </row>
    <row r="2270" spans="4:9" ht="12.95" customHeight="1" x14ac:dyDescent="0.2">
      <c r="D2270" s="19"/>
      <c r="E2270" s="19"/>
      <c r="I2270" s="62"/>
    </row>
    <row r="2271" spans="4:9" ht="12.95" customHeight="1" x14ac:dyDescent="0.2">
      <c r="D2271" s="19"/>
      <c r="E2271" s="19"/>
      <c r="I2271" s="62"/>
    </row>
    <row r="2272" spans="4:9" ht="12.95" customHeight="1" x14ac:dyDescent="0.2">
      <c r="D2272" s="19"/>
      <c r="E2272" s="19"/>
      <c r="I2272" s="62"/>
    </row>
    <row r="2273" spans="4:9" ht="12.95" customHeight="1" x14ac:dyDescent="0.2">
      <c r="D2273" s="19"/>
      <c r="E2273" s="19"/>
      <c r="I2273" s="62"/>
    </row>
    <row r="2274" spans="4:9" ht="12.95" customHeight="1" x14ac:dyDescent="0.2">
      <c r="D2274" s="19"/>
      <c r="E2274" s="19"/>
      <c r="I2274" s="62"/>
    </row>
    <row r="2275" spans="4:9" ht="12.95" customHeight="1" x14ac:dyDescent="0.2">
      <c r="D2275" s="19"/>
      <c r="E2275" s="19"/>
      <c r="I2275" s="62"/>
    </row>
    <row r="2276" spans="4:9" ht="12.95" customHeight="1" x14ac:dyDescent="0.2">
      <c r="D2276" s="19"/>
      <c r="E2276" s="19"/>
      <c r="I2276" s="62"/>
    </row>
    <row r="2277" spans="4:9" ht="12.95" customHeight="1" x14ac:dyDescent="0.2">
      <c r="D2277" s="19"/>
      <c r="E2277" s="19"/>
      <c r="I2277" s="62"/>
    </row>
    <row r="2278" spans="4:9" ht="12.95" customHeight="1" x14ac:dyDescent="0.2">
      <c r="D2278" s="19"/>
      <c r="E2278" s="19"/>
      <c r="I2278" s="62"/>
    </row>
    <row r="2279" spans="4:9" ht="12.95" customHeight="1" x14ac:dyDescent="0.2">
      <c r="D2279" s="19"/>
      <c r="E2279" s="19"/>
      <c r="I2279" s="62"/>
    </row>
    <row r="2280" spans="4:9" ht="12.95" customHeight="1" x14ac:dyDescent="0.2">
      <c r="D2280" s="19"/>
      <c r="E2280" s="19"/>
      <c r="I2280" s="62"/>
    </row>
    <row r="2281" spans="4:9" ht="12.95" customHeight="1" x14ac:dyDescent="0.2">
      <c r="D2281" s="19"/>
      <c r="E2281" s="19"/>
      <c r="I2281" s="62"/>
    </row>
    <row r="2282" spans="4:9" ht="12.95" customHeight="1" x14ac:dyDescent="0.2">
      <c r="D2282" s="19"/>
      <c r="E2282" s="19"/>
      <c r="I2282" s="62"/>
    </row>
    <row r="2283" spans="4:9" ht="12.95" customHeight="1" x14ac:dyDescent="0.2">
      <c r="D2283" s="19"/>
      <c r="E2283" s="19"/>
      <c r="I2283" s="62"/>
    </row>
    <row r="2284" spans="4:9" ht="12.95" customHeight="1" x14ac:dyDescent="0.2">
      <c r="D2284" s="19"/>
      <c r="E2284" s="19"/>
      <c r="I2284" s="62"/>
    </row>
    <row r="2285" spans="4:9" ht="12.95" customHeight="1" x14ac:dyDescent="0.2">
      <c r="D2285" s="19"/>
      <c r="E2285" s="19"/>
      <c r="I2285" s="62"/>
    </row>
    <row r="2286" spans="4:9" ht="12.95" customHeight="1" x14ac:dyDescent="0.2">
      <c r="D2286" s="19"/>
      <c r="E2286" s="19"/>
      <c r="I2286" s="62"/>
    </row>
    <row r="2287" spans="4:9" ht="12.95" customHeight="1" x14ac:dyDescent="0.2">
      <c r="D2287" s="19"/>
      <c r="E2287" s="19"/>
      <c r="I2287" s="62"/>
    </row>
    <row r="2288" spans="4:9" ht="12.95" customHeight="1" x14ac:dyDescent="0.2">
      <c r="D2288" s="19"/>
      <c r="E2288" s="19"/>
      <c r="I2288" s="62"/>
    </row>
    <row r="2289" spans="4:9" ht="12.95" customHeight="1" x14ac:dyDescent="0.2">
      <c r="D2289" s="19"/>
      <c r="E2289" s="19"/>
      <c r="I2289" s="62"/>
    </row>
    <row r="2290" spans="4:9" ht="12.95" customHeight="1" x14ac:dyDescent="0.2">
      <c r="D2290" s="19"/>
      <c r="E2290" s="19"/>
      <c r="I2290" s="62"/>
    </row>
    <row r="2291" spans="4:9" ht="12.95" customHeight="1" x14ac:dyDescent="0.2">
      <c r="D2291" s="19"/>
      <c r="E2291" s="19"/>
      <c r="I2291" s="62"/>
    </row>
    <row r="2292" spans="4:9" ht="12.95" customHeight="1" x14ac:dyDescent="0.2">
      <c r="D2292" s="19"/>
      <c r="E2292" s="19"/>
      <c r="I2292" s="62"/>
    </row>
    <row r="2293" spans="4:9" ht="12.95" customHeight="1" x14ac:dyDescent="0.2">
      <c r="D2293" s="19"/>
      <c r="E2293" s="19"/>
      <c r="I2293" s="62"/>
    </row>
    <row r="2294" spans="4:9" ht="12.95" customHeight="1" x14ac:dyDescent="0.2">
      <c r="D2294" s="19"/>
      <c r="E2294" s="19"/>
      <c r="I2294" s="62"/>
    </row>
    <row r="2295" spans="4:9" ht="12.95" customHeight="1" x14ac:dyDescent="0.2">
      <c r="D2295" s="19"/>
      <c r="E2295" s="19"/>
      <c r="I2295" s="62"/>
    </row>
    <row r="2296" spans="4:9" ht="12.95" customHeight="1" x14ac:dyDescent="0.2">
      <c r="D2296" s="19"/>
      <c r="E2296" s="19"/>
      <c r="I2296" s="62"/>
    </row>
    <row r="2297" spans="4:9" ht="12.95" customHeight="1" x14ac:dyDescent="0.2">
      <c r="D2297" s="19"/>
      <c r="E2297" s="19"/>
      <c r="I2297" s="62"/>
    </row>
    <row r="2298" spans="4:9" ht="12.95" customHeight="1" x14ac:dyDescent="0.2">
      <c r="D2298" s="19"/>
      <c r="E2298" s="19"/>
      <c r="I2298" s="62"/>
    </row>
    <row r="2299" spans="4:9" ht="12.95" customHeight="1" x14ac:dyDescent="0.2">
      <c r="D2299" s="19"/>
      <c r="E2299" s="19"/>
      <c r="I2299" s="62"/>
    </row>
    <row r="2300" spans="4:9" ht="12.95" customHeight="1" x14ac:dyDescent="0.2">
      <c r="D2300" s="19"/>
      <c r="E2300" s="19"/>
      <c r="I2300" s="62"/>
    </row>
    <row r="2301" spans="4:9" ht="12.95" customHeight="1" x14ac:dyDescent="0.2">
      <c r="D2301" s="19"/>
      <c r="E2301" s="19"/>
      <c r="I2301" s="62"/>
    </row>
    <row r="2302" spans="4:9" ht="12.95" customHeight="1" x14ac:dyDescent="0.2">
      <c r="D2302" s="19"/>
      <c r="E2302" s="19"/>
      <c r="I2302" s="62"/>
    </row>
    <row r="2303" spans="4:9" ht="12.95" customHeight="1" x14ac:dyDescent="0.2">
      <c r="D2303" s="19"/>
      <c r="E2303" s="19"/>
      <c r="I2303" s="62"/>
    </row>
    <row r="2304" spans="4:9" ht="12.95" customHeight="1" x14ac:dyDescent="0.2">
      <c r="D2304" s="19"/>
      <c r="E2304" s="19"/>
      <c r="I2304" s="62"/>
    </row>
    <row r="2305" spans="4:9" ht="12.95" customHeight="1" x14ac:dyDescent="0.2">
      <c r="D2305" s="19"/>
      <c r="E2305" s="19"/>
      <c r="I2305" s="62"/>
    </row>
    <row r="2306" spans="4:9" ht="12.95" customHeight="1" x14ac:dyDescent="0.2">
      <c r="D2306" s="19"/>
      <c r="E2306" s="19"/>
      <c r="I2306" s="62"/>
    </row>
    <row r="2307" spans="4:9" ht="12.95" customHeight="1" x14ac:dyDescent="0.2">
      <c r="D2307" s="19"/>
      <c r="E2307" s="19"/>
      <c r="I2307" s="62"/>
    </row>
    <row r="2308" spans="4:9" ht="12.95" customHeight="1" x14ac:dyDescent="0.2">
      <c r="D2308" s="19"/>
      <c r="E2308" s="19"/>
      <c r="I2308" s="62"/>
    </row>
    <row r="2309" spans="4:9" ht="12.95" customHeight="1" x14ac:dyDescent="0.2">
      <c r="D2309" s="19"/>
      <c r="E2309" s="19"/>
      <c r="I2309" s="62"/>
    </row>
    <row r="2310" spans="4:9" ht="12.95" customHeight="1" x14ac:dyDescent="0.2">
      <c r="D2310" s="19"/>
      <c r="E2310" s="19"/>
      <c r="I2310" s="62"/>
    </row>
    <row r="2311" spans="4:9" ht="12.95" customHeight="1" x14ac:dyDescent="0.2">
      <c r="D2311" s="19"/>
      <c r="E2311" s="19"/>
      <c r="I2311" s="62"/>
    </row>
    <row r="2312" spans="4:9" ht="12.95" customHeight="1" x14ac:dyDescent="0.2">
      <c r="D2312" s="19"/>
      <c r="E2312" s="19"/>
      <c r="I2312" s="62"/>
    </row>
    <row r="2313" spans="4:9" ht="12.95" customHeight="1" x14ac:dyDescent="0.2">
      <c r="D2313" s="19"/>
      <c r="E2313" s="19"/>
      <c r="I2313" s="62"/>
    </row>
    <row r="2314" spans="4:9" ht="12.95" customHeight="1" x14ac:dyDescent="0.2">
      <c r="D2314" s="19"/>
      <c r="E2314" s="19"/>
      <c r="I2314" s="62"/>
    </row>
    <row r="2315" spans="4:9" ht="12.95" customHeight="1" x14ac:dyDescent="0.2">
      <c r="D2315" s="19"/>
      <c r="E2315" s="19"/>
      <c r="I2315" s="62"/>
    </row>
    <row r="2316" spans="4:9" ht="12.95" customHeight="1" x14ac:dyDescent="0.2">
      <c r="D2316" s="19"/>
      <c r="E2316" s="19"/>
      <c r="I2316" s="62"/>
    </row>
    <row r="2317" spans="4:9" ht="12.95" customHeight="1" x14ac:dyDescent="0.2">
      <c r="D2317" s="19"/>
      <c r="E2317" s="19"/>
      <c r="I2317" s="62"/>
    </row>
    <row r="2318" spans="4:9" ht="12.95" customHeight="1" x14ac:dyDescent="0.2">
      <c r="D2318" s="19"/>
      <c r="E2318" s="19"/>
      <c r="I2318" s="62"/>
    </row>
    <row r="2319" spans="4:9" ht="12.95" customHeight="1" x14ac:dyDescent="0.2">
      <c r="D2319" s="19"/>
      <c r="E2319" s="19"/>
      <c r="I2319" s="62"/>
    </row>
    <row r="2320" spans="4:9" ht="12.95" customHeight="1" x14ac:dyDescent="0.2">
      <c r="D2320" s="19"/>
      <c r="E2320" s="19"/>
      <c r="I2320" s="62"/>
    </row>
    <row r="2321" spans="4:9" ht="12.95" customHeight="1" x14ac:dyDescent="0.2">
      <c r="D2321" s="19"/>
      <c r="E2321" s="19"/>
      <c r="I2321" s="62"/>
    </row>
    <row r="2322" spans="4:9" ht="12.95" customHeight="1" x14ac:dyDescent="0.2">
      <c r="D2322" s="19"/>
      <c r="E2322" s="19"/>
      <c r="I2322" s="62"/>
    </row>
    <row r="2323" spans="4:9" ht="12.95" customHeight="1" x14ac:dyDescent="0.2">
      <c r="D2323" s="19"/>
      <c r="E2323" s="19"/>
      <c r="I2323" s="62"/>
    </row>
    <row r="2324" spans="4:9" ht="12.95" customHeight="1" x14ac:dyDescent="0.2">
      <c r="D2324" s="19"/>
      <c r="E2324" s="19"/>
      <c r="I2324" s="62"/>
    </row>
    <row r="2325" spans="4:9" ht="12.95" customHeight="1" x14ac:dyDescent="0.2">
      <c r="D2325" s="19"/>
      <c r="E2325" s="19"/>
      <c r="I2325" s="62"/>
    </row>
    <row r="2326" spans="4:9" ht="12.95" customHeight="1" x14ac:dyDescent="0.2">
      <c r="D2326" s="19"/>
      <c r="E2326" s="19"/>
      <c r="I2326" s="62"/>
    </row>
    <row r="2327" spans="4:9" ht="12.95" customHeight="1" x14ac:dyDescent="0.2">
      <c r="D2327" s="19"/>
      <c r="E2327" s="19"/>
      <c r="I2327" s="62"/>
    </row>
    <row r="2328" spans="4:9" ht="12.95" customHeight="1" x14ac:dyDescent="0.2">
      <c r="D2328" s="19"/>
      <c r="E2328" s="19"/>
      <c r="I2328" s="62"/>
    </row>
    <row r="2329" spans="4:9" ht="12.95" customHeight="1" x14ac:dyDescent="0.2">
      <c r="D2329" s="19"/>
      <c r="E2329" s="19"/>
      <c r="I2329" s="62"/>
    </row>
    <row r="2330" spans="4:9" ht="12.95" customHeight="1" x14ac:dyDescent="0.2">
      <c r="D2330" s="19"/>
      <c r="E2330" s="19"/>
      <c r="I2330" s="62"/>
    </row>
    <row r="2331" spans="4:9" ht="12.95" customHeight="1" x14ac:dyDescent="0.2">
      <c r="D2331" s="19"/>
      <c r="E2331" s="19"/>
      <c r="I2331" s="62"/>
    </row>
    <row r="2332" spans="4:9" ht="12.95" customHeight="1" x14ac:dyDescent="0.2">
      <c r="D2332" s="19"/>
      <c r="E2332" s="19"/>
      <c r="I2332" s="62"/>
    </row>
    <row r="2333" spans="4:9" ht="12.95" customHeight="1" x14ac:dyDescent="0.2">
      <c r="D2333" s="19"/>
      <c r="E2333" s="19"/>
      <c r="I2333" s="62"/>
    </row>
    <row r="2334" spans="4:9" ht="12.95" customHeight="1" x14ac:dyDescent="0.2">
      <c r="D2334" s="19"/>
      <c r="E2334" s="19"/>
      <c r="I2334" s="62"/>
    </row>
    <row r="2335" spans="4:9" ht="12.95" customHeight="1" x14ac:dyDescent="0.2">
      <c r="D2335" s="19"/>
      <c r="E2335" s="19"/>
      <c r="I2335" s="62"/>
    </row>
    <row r="2336" spans="4:9" ht="12.95" customHeight="1" x14ac:dyDescent="0.2">
      <c r="D2336" s="19"/>
      <c r="E2336" s="19"/>
      <c r="I2336" s="62"/>
    </row>
    <row r="2337" spans="4:9" ht="12.95" customHeight="1" x14ac:dyDescent="0.2">
      <c r="D2337" s="19"/>
      <c r="E2337" s="19"/>
      <c r="I2337" s="62"/>
    </row>
    <row r="2338" spans="4:9" ht="12.95" customHeight="1" x14ac:dyDescent="0.2">
      <c r="D2338" s="19"/>
      <c r="E2338" s="19"/>
      <c r="I2338" s="62"/>
    </row>
    <row r="2339" spans="4:9" ht="12.95" customHeight="1" x14ac:dyDescent="0.2">
      <c r="D2339" s="19"/>
      <c r="E2339" s="19"/>
      <c r="I2339" s="62"/>
    </row>
    <row r="2340" spans="4:9" ht="12.95" customHeight="1" x14ac:dyDescent="0.2">
      <c r="D2340" s="19"/>
      <c r="E2340" s="19"/>
      <c r="I2340" s="62"/>
    </row>
    <row r="2341" spans="4:9" ht="12.95" customHeight="1" x14ac:dyDescent="0.2">
      <c r="D2341" s="19"/>
      <c r="E2341" s="19"/>
      <c r="I2341" s="62"/>
    </row>
    <row r="2342" spans="4:9" ht="12.95" customHeight="1" x14ac:dyDescent="0.2">
      <c r="D2342" s="19"/>
      <c r="E2342" s="19"/>
      <c r="I2342" s="62"/>
    </row>
    <row r="2343" spans="4:9" ht="12.95" customHeight="1" x14ac:dyDescent="0.2">
      <c r="D2343" s="19"/>
      <c r="E2343" s="19"/>
      <c r="I2343" s="62"/>
    </row>
    <row r="2344" spans="4:9" ht="12.95" customHeight="1" x14ac:dyDescent="0.2">
      <c r="D2344" s="19"/>
      <c r="E2344" s="19"/>
      <c r="I2344" s="62"/>
    </row>
    <row r="2345" spans="4:9" ht="12.95" customHeight="1" x14ac:dyDescent="0.2">
      <c r="D2345" s="19"/>
      <c r="E2345" s="19"/>
      <c r="I2345" s="62"/>
    </row>
    <row r="2346" spans="4:9" ht="12.95" customHeight="1" x14ac:dyDescent="0.2">
      <c r="D2346" s="19"/>
      <c r="E2346" s="19"/>
      <c r="I2346" s="62"/>
    </row>
    <row r="2347" spans="4:9" ht="12.95" customHeight="1" x14ac:dyDescent="0.2">
      <c r="D2347" s="19"/>
      <c r="E2347" s="19"/>
      <c r="I2347" s="62"/>
    </row>
    <row r="2348" spans="4:9" ht="12.95" customHeight="1" x14ac:dyDescent="0.2">
      <c r="D2348" s="19"/>
      <c r="E2348" s="19"/>
      <c r="I2348" s="62"/>
    </row>
    <row r="2349" spans="4:9" ht="12.95" customHeight="1" x14ac:dyDescent="0.2">
      <c r="D2349" s="19"/>
      <c r="E2349" s="19"/>
      <c r="I2349" s="62"/>
    </row>
    <row r="2350" spans="4:9" ht="12.95" customHeight="1" x14ac:dyDescent="0.2">
      <c r="D2350" s="19"/>
      <c r="E2350" s="19"/>
      <c r="I2350" s="62"/>
    </row>
    <row r="2351" spans="4:9" ht="12.95" customHeight="1" x14ac:dyDescent="0.2">
      <c r="D2351" s="19"/>
      <c r="E2351" s="19"/>
      <c r="I2351" s="62"/>
    </row>
    <row r="2352" spans="4:9" ht="12.95" customHeight="1" x14ac:dyDescent="0.2">
      <c r="D2352" s="19"/>
      <c r="E2352" s="19"/>
      <c r="I2352" s="62"/>
    </row>
    <row r="2353" spans="4:9" ht="12.95" customHeight="1" x14ac:dyDescent="0.2">
      <c r="D2353" s="19"/>
      <c r="E2353" s="19"/>
      <c r="I2353" s="62"/>
    </row>
    <row r="2354" spans="4:9" ht="12.95" customHeight="1" x14ac:dyDescent="0.2">
      <c r="D2354" s="19"/>
      <c r="E2354" s="19"/>
      <c r="I2354" s="62"/>
    </row>
    <row r="2355" spans="4:9" ht="12.95" customHeight="1" x14ac:dyDescent="0.2">
      <c r="D2355" s="19"/>
      <c r="E2355" s="19"/>
      <c r="I2355" s="62"/>
    </row>
    <row r="2356" spans="4:9" ht="12.95" customHeight="1" x14ac:dyDescent="0.2">
      <c r="D2356" s="19"/>
      <c r="E2356" s="19"/>
      <c r="I2356" s="62"/>
    </row>
    <row r="2357" spans="4:9" ht="12.95" customHeight="1" x14ac:dyDescent="0.2">
      <c r="D2357" s="19"/>
      <c r="E2357" s="19"/>
      <c r="I2357" s="62"/>
    </row>
    <row r="2358" spans="4:9" ht="12.95" customHeight="1" x14ac:dyDescent="0.2">
      <c r="D2358" s="19"/>
      <c r="E2358" s="19"/>
      <c r="I2358" s="62"/>
    </row>
    <row r="2359" spans="4:9" ht="12.95" customHeight="1" x14ac:dyDescent="0.2">
      <c r="D2359" s="19"/>
      <c r="E2359" s="19"/>
      <c r="I2359" s="62"/>
    </row>
    <row r="2360" spans="4:9" ht="12.95" customHeight="1" x14ac:dyDescent="0.2">
      <c r="D2360" s="19"/>
      <c r="E2360" s="19"/>
      <c r="I2360" s="62"/>
    </row>
    <row r="2361" spans="4:9" ht="12.95" customHeight="1" x14ac:dyDescent="0.2">
      <c r="D2361" s="19"/>
      <c r="E2361" s="19"/>
      <c r="I2361" s="62"/>
    </row>
    <row r="2362" spans="4:9" ht="12.95" customHeight="1" x14ac:dyDescent="0.2">
      <c r="D2362" s="19"/>
      <c r="E2362" s="19"/>
      <c r="I2362" s="62"/>
    </row>
    <row r="2363" spans="4:9" ht="12.95" customHeight="1" x14ac:dyDescent="0.2">
      <c r="D2363" s="19"/>
      <c r="E2363" s="19"/>
      <c r="I2363" s="62"/>
    </row>
    <row r="2364" spans="4:9" ht="12.95" customHeight="1" x14ac:dyDescent="0.2">
      <c r="D2364" s="19"/>
      <c r="E2364" s="19"/>
      <c r="I2364" s="62"/>
    </row>
    <row r="2365" spans="4:9" ht="12.95" customHeight="1" x14ac:dyDescent="0.2">
      <c r="D2365" s="19"/>
      <c r="E2365" s="19"/>
      <c r="I2365" s="62"/>
    </row>
    <row r="2366" spans="4:9" ht="12.95" customHeight="1" x14ac:dyDescent="0.2">
      <c r="D2366" s="19"/>
      <c r="E2366" s="19"/>
      <c r="I2366" s="62"/>
    </row>
    <row r="2367" spans="4:9" ht="12.95" customHeight="1" x14ac:dyDescent="0.2">
      <c r="D2367" s="19"/>
      <c r="E2367" s="19"/>
      <c r="I2367" s="62"/>
    </row>
    <row r="2368" spans="4:9" ht="12.95" customHeight="1" x14ac:dyDescent="0.2">
      <c r="D2368" s="19"/>
      <c r="E2368" s="19"/>
      <c r="I2368" s="62"/>
    </row>
    <row r="2369" spans="4:9" ht="12.95" customHeight="1" x14ac:dyDescent="0.2">
      <c r="D2369" s="19"/>
      <c r="E2369" s="19"/>
      <c r="I2369" s="62"/>
    </row>
    <row r="2370" spans="4:9" ht="12.95" customHeight="1" x14ac:dyDescent="0.2">
      <c r="D2370" s="19"/>
      <c r="E2370" s="19"/>
      <c r="I2370" s="62"/>
    </row>
    <row r="2371" spans="4:9" ht="12.95" customHeight="1" x14ac:dyDescent="0.2">
      <c r="D2371" s="19"/>
      <c r="E2371" s="19"/>
      <c r="I2371" s="62"/>
    </row>
    <row r="2372" spans="4:9" ht="12.95" customHeight="1" x14ac:dyDescent="0.2">
      <c r="D2372" s="19"/>
      <c r="E2372" s="19"/>
      <c r="I2372" s="62"/>
    </row>
    <row r="2373" spans="4:9" ht="12.95" customHeight="1" x14ac:dyDescent="0.2">
      <c r="D2373" s="19"/>
      <c r="E2373" s="19"/>
      <c r="I2373" s="62"/>
    </row>
    <row r="2374" spans="4:9" ht="12.95" customHeight="1" x14ac:dyDescent="0.2">
      <c r="D2374" s="19"/>
      <c r="E2374" s="19"/>
      <c r="I2374" s="62"/>
    </row>
    <row r="2375" spans="4:9" ht="12.95" customHeight="1" x14ac:dyDescent="0.2">
      <c r="D2375" s="19"/>
      <c r="E2375" s="19"/>
      <c r="I2375" s="62"/>
    </row>
    <row r="2376" spans="4:9" ht="12.95" customHeight="1" x14ac:dyDescent="0.2">
      <c r="D2376" s="19"/>
      <c r="E2376" s="19"/>
      <c r="I2376" s="62"/>
    </row>
    <row r="2377" spans="4:9" ht="12.95" customHeight="1" x14ac:dyDescent="0.2">
      <c r="D2377" s="19"/>
      <c r="E2377" s="19"/>
      <c r="I2377" s="62"/>
    </row>
    <row r="2378" spans="4:9" ht="12.95" customHeight="1" x14ac:dyDescent="0.2">
      <c r="D2378" s="19"/>
      <c r="E2378" s="19"/>
      <c r="I2378" s="62"/>
    </row>
    <row r="2379" spans="4:9" ht="12.95" customHeight="1" x14ac:dyDescent="0.2">
      <c r="D2379" s="19"/>
      <c r="E2379" s="19"/>
      <c r="I2379" s="62"/>
    </row>
    <row r="2380" spans="4:9" ht="12.95" customHeight="1" x14ac:dyDescent="0.2">
      <c r="D2380" s="19"/>
      <c r="E2380" s="19"/>
      <c r="I2380" s="62"/>
    </row>
    <row r="2381" spans="4:9" ht="12.95" customHeight="1" x14ac:dyDescent="0.2">
      <c r="D2381" s="19"/>
      <c r="E2381" s="19"/>
      <c r="I2381" s="62"/>
    </row>
    <row r="2382" spans="4:9" ht="12.95" customHeight="1" x14ac:dyDescent="0.2">
      <c r="D2382" s="19"/>
      <c r="E2382" s="19"/>
      <c r="I2382" s="62"/>
    </row>
    <row r="2383" spans="4:9" ht="12.95" customHeight="1" x14ac:dyDescent="0.2">
      <c r="D2383" s="19"/>
      <c r="E2383" s="19"/>
      <c r="I2383" s="62"/>
    </row>
    <row r="2384" spans="4:9" ht="12.95" customHeight="1" x14ac:dyDescent="0.2">
      <c r="D2384" s="19"/>
      <c r="E2384" s="19"/>
      <c r="I2384" s="62"/>
    </row>
    <row r="2385" spans="4:9" ht="12.95" customHeight="1" x14ac:dyDescent="0.2">
      <c r="D2385" s="19"/>
      <c r="E2385" s="19"/>
      <c r="I2385" s="62"/>
    </row>
    <row r="2386" spans="4:9" ht="12.95" customHeight="1" x14ac:dyDescent="0.2">
      <c r="D2386" s="19"/>
      <c r="E2386" s="19"/>
      <c r="I2386" s="62"/>
    </row>
    <row r="2387" spans="4:9" ht="12.95" customHeight="1" x14ac:dyDescent="0.2">
      <c r="D2387" s="19"/>
      <c r="E2387" s="19"/>
      <c r="I2387" s="62"/>
    </row>
    <row r="2388" spans="4:9" ht="12.95" customHeight="1" x14ac:dyDescent="0.2">
      <c r="D2388" s="19"/>
      <c r="E2388" s="19"/>
      <c r="I2388" s="62"/>
    </row>
    <row r="2389" spans="4:9" ht="12.95" customHeight="1" x14ac:dyDescent="0.2">
      <c r="D2389" s="19"/>
      <c r="E2389" s="19"/>
      <c r="I2389" s="62"/>
    </row>
    <row r="2390" spans="4:9" ht="12.95" customHeight="1" x14ac:dyDescent="0.2">
      <c r="D2390" s="19"/>
      <c r="E2390" s="19"/>
      <c r="I2390" s="62"/>
    </row>
    <row r="2391" spans="4:9" ht="12.95" customHeight="1" x14ac:dyDescent="0.2">
      <c r="D2391" s="19"/>
      <c r="E2391" s="19"/>
      <c r="I2391" s="62"/>
    </row>
    <row r="2392" spans="4:9" ht="12.95" customHeight="1" x14ac:dyDescent="0.2">
      <c r="D2392" s="19"/>
      <c r="E2392" s="19"/>
      <c r="I2392" s="62"/>
    </row>
    <row r="2393" spans="4:9" ht="12.95" customHeight="1" x14ac:dyDescent="0.2">
      <c r="D2393" s="19"/>
      <c r="E2393" s="19"/>
      <c r="I2393" s="62"/>
    </row>
    <row r="2394" spans="4:9" ht="12.95" customHeight="1" x14ac:dyDescent="0.2">
      <c r="D2394" s="19"/>
      <c r="E2394" s="19"/>
      <c r="I2394" s="62"/>
    </row>
    <row r="2395" spans="4:9" ht="12.95" customHeight="1" x14ac:dyDescent="0.2">
      <c r="D2395" s="19"/>
      <c r="E2395" s="19"/>
      <c r="I2395" s="62"/>
    </row>
    <row r="2396" spans="4:9" ht="12.95" customHeight="1" x14ac:dyDescent="0.2">
      <c r="D2396" s="19"/>
      <c r="E2396" s="19"/>
      <c r="I2396" s="62"/>
    </row>
    <row r="2397" spans="4:9" ht="12.95" customHeight="1" x14ac:dyDescent="0.2">
      <c r="D2397" s="19"/>
      <c r="E2397" s="19"/>
      <c r="I2397" s="62"/>
    </row>
    <row r="2398" spans="4:9" ht="12.95" customHeight="1" x14ac:dyDescent="0.2">
      <c r="D2398" s="19"/>
      <c r="E2398" s="19"/>
      <c r="I2398" s="62"/>
    </row>
    <row r="2399" spans="4:9" ht="12.95" customHeight="1" x14ac:dyDescent="0.2">
      <c r="D2399" s="19"/>
      <c r="E2399" s="19"/>
      <c r="I2399" s="62"/>
    </row>
    <row r="2400" spans="4:9" ht="12.95" customHeight="1" x14ac:dyDescent="0.2">
      <c r="D2400" s="19"/>
      <c r="E2400" s="19"/>
      <c r="I2400" s="62"/>
    </row>
    <row r="2401" spans="4:9" ht="12.95" customHeight="1" x14ac:dyDescent="0.2">
      <c r="D2401" s="19"/>
      <c r="E2401" s="19"/>
      <c r="I2401" s="62"/>
    </row>
    <row r="2402" spans="4:9" ht="12.95" customHeight="1" x14ac:dyDescent="0.2">
      <c r="D2402" s="19"/>
      <c r="E2402" s="19"/>
      <c r="I2402" s="62"/>
    </row>
    <row r="2403" spans="4:9" ht="12.95" customHeight="1" x14ac:dyDescent="0.2">
      <c r="D2403" s="19"/>
      <c r="E2403" s="19"/>
      <c r="I2403" s="62"/>
    </row>
    <row r="2404" spans="4:9" ht="12.95" customHeight="1" x14ac:dyDescent="0.2">
      <c r="D2404" s="19"/>
      <c r="E2404" s="19"/>
      <c r="I2404" s="62"/>
    </row>
    <row r="2405" spans="4:9" ht="12.95" customHeight="1" x14ac:dyDescent="0.2">
      <c r="D2405" s="19"/>
      <c r="E2405" s="19"/>
      <c r="I2405" s="62"/>
    </row>
    <row r="2406" spans="4:9" ht="12.95" customHeight="1" x14ac:dyDescent="0.2">
      <c r="D2406" s="19"/>
      <c r="E2406" s="19"/>
      <c r="I2406" s="62"/>
    </row>
    <row r="2407" spans="4:9" ht="12.95" customHeight="1" x14ac:dyDescent="0.2">
      <c r="D2407" s="19"/>
      <c r="E2407" s="19"/>
      <c r="I2407" s="62"/>
    </row>
    <row r="2408" spans="4:9" ht="12.95" customHeight="1" x14ac:dyDescent="0.2">
      <c r="D2408" s="19"/>
      <c r="E2408" s="19"/>
      <c r="I2408" s="62"/>
    </row>
    <row r="2409" spans="4:9" ht="12.95" customHeight="1" x14ac:dyDescent="0.2">
      <c r="D2409" s="19"/>
      <c r="E2409" s="19"/>
      <c r="I2409" s="62"/>
    </row>
    <row r="2410" spans="4:9" ht="12.95" customHeight="1" x14ac:dyDescent="0.2">
      <c r="D2410" s="19"/>
      <c r="E2410" s="19"/>
      <c r="I2410" s="62"/>
    </row>
    <row r="2411" spans="4:9" ht="12.95" customHeight="1" x14ac:dyDescent="0.2">
      <c r="D2411" s="19"/>
      <c r="E2411" s="19"/>
      <c r="I2411" s="62"/>
    </row>
    <row r="2412" spans="4:9" ht="12.95" customHeight="1" x14ac:dyDescent="0.2">
      <c r="D2412" s="19"/>
      <c r="E2412" s="19"/>
      <c r="I2412" s="62"/>
    </row>
    <row r="2413" spans="4:9" ht="12.95" customHeight="1" x14ac:dyDescent="0.2">
      <c r="D2413" s="19"/>
      <c r="E2413" s="19"/>
      <c r="I2413" s="62"/>
    </row>
    <row r="2414" spans="4:9" ht="12.95" customHeight="1" x14ac:dyDescent="0.2">
      <c r="D2414" s="19"/>
      <c r="E2414" s="19"/>
      <c r="I2414" s="62"/>
    </row>
    <row r="2415" spans="4:9" ht="12.95" customHeight="1" x14ac:dyDescent="0.2">
      <c r="D2415" s="19"/>
      <c r="E2415" s="19"/>
      <c r="I2415" s="62"/>
    </row>
    <row r="2416" spans="4:9" ht="12.95" customHeight="1" x14ac:dyDescent="0.2">
      <c r="D2416" s="19"/>
      <c r="E2416" s="19"/>
      <c r="I2416" s="62"/>
    </row>
    <row r="2417" spans="4:9" ht="12.95" customHeight="1" x14ac:dyDescent="0.2">
      <c r="D2417" s="19"/>
      <c r="E2417" s="19"/>
      <c r="I2417" s="62"/>
    </row>
    <row r="2418" spans="4:9" ht="12.95" customHeight="1" x14ac:dyDescent="0.2">
      <c r="D2418" s="19"/>
      <c r="E2418" s="19"/>
      <c r="I2418" s="62"/>
    </row>
    <row r="2419" spans="4:9" ht="12.95" customHeight="1" x14ac:dyDescent="0.2">
      <c r="D2419" s="19"/>
      <c r="E2419" s="19"/>
      <c r="I2419" s="62"/>
    </row>
    <row r="2420" spans="4:9" ht="12.95" customHeight="1" x14ac:dyDescent="0.2">
      <c r="D2420" s="19"/>
      <c r="E2420" s="19"/>
      <c r="I2420" s="62"/>
    </row>
    <row r="2421" spans="4:9" ht="12.95" customHeight="1" x14ac:dyDescent="0.2">
      <c r="D2421" s="19"/>
      <c r="E2421" s="19"/>
      <c r="I2421" s="62"/>
    </row>
    <row r="2422" spans="4:9" ht="12.95" customHeight="1" x14ac:dyDescent="0.2">
      <c r="D2422" s="19"/>
      <c r="E2422" s="19"/>
      <c r="I2422" s="62"/>
    </row>
    <row r="2423" spans="4:9" ht="12.95" customHeight="1" x14ac:dyDescent="0.2">
      <c r="D2423" s="19"/>
      <c r="E2423" s="19"/>
      <c r="I2423" s="62"/>
    </row>
    <row r="2424" spans="4:9" ht="12.95" customHeight="1" x14ac:dyDescent="0.2">
      <c r="D2424" s="19"/>
      <c r="E2424" s="19"/>
      <c r="I2424" s="62"/>
    </row>
    <row r="2425" spans="4:9" ht="12.95" customHeight="1" x14ac:dyDescent="0.2">
      <c r="D2425" s="19"/>
      <c r="E2425" s="19"/>
      <c r="I2425" s="62"/>
    </row>
    <row r="2426" spans="4:9" ht="12.95" customHeight="1" x14ac:dyDescent="0.2">
      <c r="D2426" s="19"/>
      <c r="E2426" s="19"/>
      <c r="I2426" s="62"/>
    </row>
    <row r="2427" spans="4:9" ht="12.95" customHeight="1" x14ac:dyDescent="0.2">
      <c r="D2427" s="19"/>
      <c r="E2427" s="19"/>
      <c r="I2427" s="62"/>
    </row>
    <row r="2428" spans="4:9" ht="12.95" customHeight="1" x14ac:dyDescent="0.2">
      <c r="D2428" s="19"/>
      <c r="E2428" s="19"/>
      <c r="I2428" s="62"/>
    </row>
    <row r="2429" spans="4:9" ht="12.95" customHeight="1" x14ac:dyDescent="0.2">
      <c r="D2429" s="19"/>
      <c r="E2429" s="19"/>
      <c r="I2429" s="62"/>
    </row>
    <row r="2430" spans="4:9" ht="12.95" customHeight="1" x14ac:dyDescent="0.2">
      <c r="D2430" s="19"/>
      <c r="E2430" s="19"/>
      <c r="I2430" s="62"/>
    </row>
    <row r="2431" spans="4:9" ht="12.95" customHeight="1" x14ac:dyDescent="0.2">
      <c r="D2431" s="19"/>
      <c r="E2431" s="19"/>
      <c r="I2431" s="62"/>
    </row>
    <row r="2432" spans="4:9" ht="12.95" customHeight="1" x14ac:dyDescent="0.2">
      <c r="D2432" s="19"/>
      <c r="E2432" s="19"/>
      <c r="I2432" s="62"/>
    </row>
    <row r="2433" spans="4:9" ht="12.95" customHeight="1" x14ac:dyDescent="0.2">
      <c r="D2433" s="19"/>
      <c r="E2433" s="19"/>
      <c r="I2433" s="62"/>
    </row>
    <row r="2434" spans="4:9" ht="12.95" customHeight="1" x14ac:dyDescent="0.2">
      <c r="D2434" s="19"/>
      <c r="E2434" s="19"/>
      <c r="I2434" s="62"/>
    </row>
    <row r="2435" spans="4:9" ht="12.95" customHeight="1" x14ac:dyDescent="0.2">
      <c r="D2435" s="19"/>
      <c r="E2435" s="19"/>
      <c r="I2435" s="62"/>
    </row>
    <row r="2436" spans="4:9" ht="12.95" customHeight="1" x14ac:dyDescent="0.2">
      <c r="D2436" s="19"/>
      <c r="E2436" s="19"/>
      <c r="I2436" s="62"/>
    </row>
    <row r="2437" spans="4:9" ht="12.95" customHeight="1" x14ac:dyDescent="0.2">
      <c r="D2437" s="19"/>
      <c r="E2437" s="19"/>
      <c r="I2437" s="62"/>
    </row>
    <row r="2438" spans="4:9" ht="12.95" customHeight="1" x14ac:dyDescent="0.2">
      <c r="D2438" s="19"/>
      <c r="E2438" s="19"/>
      <c r="I2438" s="62"/>
    </row>
    <row r="2439" spans="4:9" ht="12.95" customHeight="1" x14ac:dyDescent="0.2">
      <c r="D2439" s="19"/>
      <c r="E2439" s="19"/>
      <c r="I2439" s="62"/>
    </row>
    <row r="2440" spans="4:9" ht="12.95" customHeight="1" x14ac:dyDescent="0.2">
      <c r="D2440" s="19"/>
      <c r="E2440" s="19"/>
      <c r="I2440" s="62"/>
    </row>
    <row r="2441" spans="4:9" ht="12.95" customHeight="1" x14ac:dyDescent="0.2">
      <c r="D2441" s="19"/>
      <c r="E2441" s="19"/>
      <c r="I2441" s="62"/>
    </row>
    <row r="2442" spans="4:9" ht="12.95" customHeight="1" x14ac:dyDescent="0.2">
      <c r="D2442" s="19"/>
      <c r="E2442" s="19"/>
      <c r="I2442" s="62"/>
    </row>
    <row r="2443" spans="4:9" ht="12.95" customHeight="1" x14ac:dyDescent="0.2">
      <c r="D2443" s="19"/>
      <c r="E2443" s="19"/>
      <c r="I2443" s="62"/>
    </row>
    <row r="2444" spans="4:9" ht="12.95" customHeight="1" x14ac:dyDescent="0.2">
      <c r="D2444" s="19"/>
      <c r="E2444" s="19"/>
      <c r="I2444" s="62"/>
    </row>
    <row r="2445" spans="4:9" ht="12.95" customHeight="1" x14ac:dyDescent="0.2">
      <c r="D2445" s="19"/>
      <c r="E2445" s="19"/>
      <c r="I2445" s="62"/>
    </row>
    <row r="2446" spans="4:9" ht="12.95" customHeight="1" x14ac:dyDescent="0.2">
      <c r="D2446" s="19"/>
      <c r="E2446" s="19"/>
      <c r="I2446" s="62"/>
    </row>
    <row r="2447" spans="4:9" ht="12.95" customHeight="1" x14ac:dyDescent="0.2">
      <c r="D2447" s="19"/>
      <c r="E2447" s="19"/>
      <c r="I2447" s="62"/>
    </row>
    <row r="2448" spans="4:9" ht="12.95" customHeight="1" x14ac:dyDescent="0.2">
      <c r="D2448" s="19"/>
      <c r="E2448" s="19"/>
      <c r="I2448" s="62"/>
    </row>
    <row r="2449" spans="4:9" ht="12.95" customHeight="1" x14ac:dyDescent="0.2">
      <c r="D2449" s="19"/>
      <c r="E2449" s="19"/>
      <c r="I2449" s="62"/>
    </row>
    <row r="2450" spans="4:9" ht="12.95" customHeight="1" x14ac:dyDescent="0.2">
      <c r="D2450" s="19"/>
      <c r="E2450" s="19"/>
      <c r="I2450" s="62"/>
    </row>
    <row r="2451" spans="4:9" ht="12.95" customHeight="1" x14ac:dyDescent="0.2">
      <c r="D2451" s="19"/>
      <c r="E2451" s="19"/>
      <c r="I2451" s="62"/>
    </row>
    <row r="2452" spans="4:9" ht="12.95" customHeight="1" x14ac:dyDescent="0.2">
      <c r="D2452" s="19"/>
      <c r="E2452" s="19"/>
      <c r="I2452" s="62"/>
    </row>
    <row r="2453" spans="4:9" ht="12.95" customHeight="1" x14ac:dyDescent="0.2">
      <c r="D2453" s="19"/>
      <c r="E2453" s="19"/>
      <c r="I2453" s="62"/>
    </row>
    <row r="2454" spans="4:9" ht="12.95" customHeight="1" x14ac:dyDescent="0.2">
      <c r="D2454" s="19"/>
      <c r="E2454" s="19"/>
      <c r="I2454" s="62"/>
    </row>
    <row r="2455" spans="4:9" ht="12.95" customHeight="1" x14ac:dyDescent="0.2">
      <c r="D2455" s="19"/>
      <c r="E2455" s="19"/>
      <c r="I2455" s="62"/>
    </row>
    <row r="2456" spans="4:9" ht="12.95" customHeight="1" x14ac:dyDescent="0.2">
      <c r="D2456" s="19"/>
      <c r="E2456" s="19"/>
      <c r="I2456" s="62"/>
    </row>
    <row r="2457" spans="4:9" ht="12.95" customHeight="1" x14ac:dyDescent="0.2">
      <c r="D2457" s="19"/>
      <c r="E2457" s="19"/>
      <c r="I2457" s="62"/>
    </row>
    <row r="2458" spans="4:9" ht="12.95" customHeight="1" x14ac:dyDescent="0.2">
      <c r="D2458" s="19"/>
      <c r="E2458" s="19"/>
      <c r="I2458" s="62"/>
    </row>
    <row r="2459" spans="4:9" ht="12.95" customHeight="1" x14ac:dyDescent="0.2">
      <c r="D2459" s="19"/>
      <c r="E2459" s="19"/>
      <c r="I2459" s="62"/>
    </row>
    <row r="2460" spans="4:9" ht="12.95" customHeight="1" x14ac:dyDescent="0.2">
      <c r="D2460" s="19"/>
      <c r="E2460" s="19"/>
      <c r="I2460" s="62"/>
    </row>
    <row r="2461" spans="4:9" ht="12.95" customHeight="1" x14ac:dyDescent="0.2">
      <c r="D2461" s="19"/>
      <c r="E2461" s="19"/>
      <c r="I2461" s="62"/>
    </row>
    <row r="2462" spans="4:9" ht="12.95" customHeight="1" x14ac:dyDescent="0.2">
      <c r="D2462" s="19"/>
      <c r="E2462" s="19"/>
      <c r="I2462" s="62"/>
    </row>
    <row r="2463" spans="4:9" ht="12.95" customHeight="1" x14ac:dyDescent="0.2">
      <c r="D2463" s="19"/>
      <c r="E2463" s="19"/>
      <c r="I2463" s="62"/>
    </row>
    <row r="2464" spans="4:9" ht="12.95" customHeight="1" x14ac:dyDescent="0.2">
      <c r="D2464" s="19"/>
      <c r="E2464" s="19"/>
      <c r="I2464" s="62"/>
    </row>
    <row r="2465" spans="4:9" ht="12.95" customHeight="1" x14ac:dyDescent="0.2">
      <c r="D2465" s="19"/>
      <c r="E2465" s="19"/>
      <c r="I2465" s="62"/>
    </row>
    <row r="2466" spans="4:9" ht="12.95" customHeight="1" x14ac:dyDescent="0.2">
      <c r="D2466" s="19"/>
      <c r="E2466" s="19"/>
      <c r="I2466" s="62"/>
    </row>
    <row r="2467" spans="4:9" ht="12.95" customHeight="1" x14ac:dyDescent="0.2">
      <c r="D2467" s="19"/>
      <c r="E2467" s="19"/>
      <c r="I2467" s="62"/>
    </row>
    <row r="2468" spans="4:9" ht="12.95" customHeight="1" x14ac:dyDescent="0.2">
      <c r="D2468" s="19"/>
      <c r="E2468" s="19"/>
      <c r="I2468" s="62"/>
    </row>
    <row r="2469" spans="4:9" ht="12.95" customHeight="1" x14ac:dyDescent="0.2">
      <c r="D2469" s="19"/>
      <c r="E2469" s="19"/>
      <c r="I2469" s="62"/>
    </row>
    <row r="2470" spans="4:9" ht="12.95" customHeight="1" x14ac:dyDescent="0.2">
      <c r="D2470" s="19"/>
      <c r="E2470" s="19"/>
      <c r="I2470" s="62"/>
    </row>
    <row r="2471" spans="4:9" ht="12.95" customHeight="1" x14ac:dyDescent="0.2">
      <c r="D2471" s="19"/>
      <c r="E2471" s="19"/>
      <c r="I2471" s="62"/>
    </row>
    <row r="2472" spans="4:9" ht="12.95" customHeight="1" x14ac:dyDescent="0.2">
      <c r="D2472" s="19"/>
      <c r="E2472" s="19"/>
      <c r="I2472" s="62"/>
    </row>
    <row r="2473" spans="4:9" ht="12.95" customHeight="1" x14ac:dyDescent="0.2">
      <c r="D2473" s="19"/>
      <c r="E2473" s="19"/>
      <c r="I2473" s="62"/>
    </row>
    <row r="2474" spans="4:9" ht="12.95" customHeight="1" x14ac:dyDescent="0.2">
      <c r="D2474" s="19"/>
      <c r="E2474" s="19"/>
      <c r="I2474" s="62"/>
    </row>
    <row r="2475" spans="4:9" ht="12.95" customHeight="1" x14ac:dyDescent="0.2">
      <c r="D2475" s="19"/>
      <c r="E2475" s="19"/>
      <c r="I2475" s="62"/>
    </row>
    <row r="2476" spans="4:9" ht="12.95" customHeight="1" x14ac:dyDescent="0.2">
      <c r="D2476" s="19"/>
      <c r="E2476" s="19"/>
      <c r="I2476" s="62"/>
    </row>
    <row r="2477" spans="4:9" ht="12.95" customHeight="1" x14ac:dyDescent="0.2">
      <c r="D2477" s="19"/>
      <c r="E2477" s="19"/>
      <c r="I2477" s="62"/>
    </row>
    <row r="2478" spans="4:9" ht="12.95" customHeight="1" x14ac:dyDescent="0.2">
      <c r="D2478" s="19"/>
      <c r="E2478" s="19"/>
      <c r="I2478" s="62"/>
    </row>
    <row r="2479" spans="4:9" ht="12.95" customHeight="1" x14ac:dyDescent="0.2">
      <c r="D2479" s="19"/>
      <c r="E2479" s="19"/>
      <c r="I2479" s="62"/>
    </row>
    <row r="2480" spans="4:9" ht="12.95" customHeight="1" x14ac:dyDescent="0.2">
      <c r="D2480" s="19"/>
      <c r="E2480" s="19"/>
      <c r="I2480" s="62"/>
    </row>
    <row r="2481" spans="4:9" ht="12.95" customHeight="1" x14ac:dyDescent="0.2">
      <c r="D2481" s="19"/>
      <c r="E2481" s="19"/>
      <c r="I2481" s="62"/>
    </row>
    <row r="2482" spans="4:9" ht="12.95" customHeight="1" x14ac:dyDescent="0.2">
      <c r="D2482" s="19"/>
      <c r="E2482" s="19"/>
      <c r="I2482" s="62"/>
    </row>
    <row r="2483" spans="4:9" ht="12.95" customHeight="1" x14ac:dyDescent="0.2">
      <c r="D2483" s="19"/>
      <c r="E2483" s="19"/>
      <c r="I2483" s="62"/>
    </row>
    <row r="2484" spans="4:9" ht="12.95" customHeight="1" x14ac:dyDescent="0.2">
      <c r="D2484" s="19"/>
      <c r="E2484" s="19"/>
      <c r="I2484" s="62"/>
    </row>
    <row r="2485" spans="4:9" ht="12.95" customHeight="1" x14ac:dyDescent="0.2">
      <c r="D2485" s="19"/>
      <c r="E2485" s="19"/>
      <c r="I2485" s="62"/>
    </row>
    <row r="2486" spans="4:9" ht="12.95" customHeight="1" x14ac:dyDescent="0.2">
      <c r="D2486" s="19"/>
      <c r="E2486" s="19"/>
      <c r="I2486" s="62"/>
    </row>
    <row r="2487" spans="4:9" ht="12.95" customHeight="1" x14ac:dyDescent="0.2">
      <c r="D2487" s="19"/>
      <c r="E2487" s="19"/>
      <c r="I2487" s="62"/>
    </row>
    <row r="2488" spans="4:9" ht="12.95" customHeight="1" x14ac:dyDescent="0.2">
      <c r="D2488" s="19"/>
      <c r="E2488" s="19"/>
      <c r="I2488" s="62"/>
    </row>
    <row r="2489" spans="4:9" ht="12.95" customHeight="1" x14ac:dyDescent="0.2">
      <c r="D2489" s="19"/>
      <c r="E2489" s="19"/>
      <c r="I2489" s="62"/>
    </row>
    <row r="2490" spans="4:9" ht="12.95" customHeight="1" x14ac:dyDescent="0.2">
      <c r="D2490" s="19"/>
      <c r="E2490" s="19"/>
      <c r="I2490" s="62"/>
    </row>
    <row r="2491" spans="4:9" ht="12.95" customHeight="1" x14ac:dyDescent="0.2">
      <c r="D2491" s="19"/>
      <c r="E2491" s="19"/>
      <c r="I2491" s="62"/>
    </row>
    <row r="2492" spans="4:9" ht="12.95" customHeight="1" x14ac:dyDescent="0.2">
      <c r="D2492" s="19"/>
      <c r="E2492" s="19"/>
      <c r="I2492" s="62"/>
    </row>
    <row r="2493" spans="4:9" ht="12.95" customHeight="1" x14ac:dyDescent="0.2">
      <c r="D2493" s="19"/>
      <c r="E2493" s="19"/>
      <c r="I2493" s="62"/>
    </row>
    <row r="2494" spans="4:9" ht="12.95" customHeight="1" x14ac:dyDescent="0.2">
      <c r="D2494" s="19"/>
      <c r="E2494" s="19"/>
      <c r="I2494" s="62"/>
    </row>
    <row r="2495" spans="4:9" ht="12.95" customHeight="1" x14ac:dyDescent="0.2">
      <c r="D2495" s="19"/>
      <c r="E2495" s="19"/>
      <c r="I2495" s="62"/>
    </row>
    <row r="2496" spans="4:9" ht="12.95" customHeight="1" x14ac:dyDescent="0.2">
      <c r="D2496" s="19"/>
      <c r="E2496" s="19"/>
      <c r="I2496" s="62"/>
    </row>
    <row r="2497" spans="4:9" ht="12.95" customHeight="1" x14ac:dyDescent="0.2">
      <c r="D2497" s="19"/>
      <c r="E2497" s="19"/>
      <c r="I2497" s="62"/>
    </row>
    <row r="2498" spans="4:9" ht="12.95" customHeight="1" x14ac:dyDescent="0.2">
      <c r="D2498" s="19"/>
      <c r="E2498" s="19"/>
      <c r="I2498" s="62"/>
    </row>
    <row r="2499" spans="4:9" ht="12.95" customHeight="1" x14ac:dyDescent="0.2">
      <c r="D2499" s="19"/>
      <c r="E2499" s="19"/>
      <c r="I2499" s="62"/>
    </row>
    <row r="2500" spans="4:9" ht="12.95" customHeight="1" x14ac:dyDescent="0.2">
      <c r="D2500" s="19"/>
      <c r="E2500" s="19"/>
      <c r="I2500" s="62"/>
    </row>
    <row r="2501" spans="4:9" ht="12.95" customHeight="1" x14ac:dyDescent="0.2">
      <c r="D2501" s="19"/>
      <c r="E2501" s="19"/>
      <c r="I2501" s="62"/>
    </row>
    <row r="2502" spans="4:9" ht="12.95" customHeight="1" x14ac:dyDescent="0.2">
      <c r="D2502" s="19"/>
      <c r="E2502" s="19"/>
      <c r="I2502" s="62"/>
    </row>
    <row r="2503" spans="4:9" ht="12.95" customHeight="1" x14ac:dyDescent="0.2">
      <c r="D2503" s="19"/>
      <c r="E2503" s="19"/>
      <c r="I2503" s="62"/>
    </row>
    <row r="2504" spans="4:9" ht="12.95" customHeight="1" x14ac:dyDescent="0.2">
      <c r="D2504" s="19"/>
      <c r="E2504" s="19"/>
      <c r="I2504" s="62"/>
    </row>
    <row r="2505" spans="4:9" ht="12.95" customHeight="1" x14ac:dyDescent="0.2">
      <c r="D2505" s="19"/>
      <c r="E2505" s="19"/>
      <c r="I2505" s="62"/>
    </row>
    <row r="2506" spans="4:9" ht="12.95" customHeight="1" x14ac:dyDescent="0.2">
      <c r="D2506" s="19"/>
      <c r="E2506" s="19"/>
      <c r="I2506" s="62"/>
    </row>
    <row r="2507" spans="4:9" ht="12.95" customHeight="1" x14ac:dyDescent="0.2">
      <c r="D2507" s="19"/>
      <c r="E2507" s="19"/>
      <c r="I2507" s="62"/>
    </row>
    <row r="2508" spans="4:9" ht="12.95" customHeight="1" x14ac:dyDescent="0.2">
      <c r="D2508" s="19"/>
      <c r="E2508" s="19"/>
      <c r="I2508" s="62"/>
    </row>
    <row r="2509" spans="4:9" ht="12.95" customHeight="1" x14ac:dyDescent="0.2">
      <c r="D2509" s="19"/>
      <c r="E2509" s="19"/>
      <c r="I2509" s="62"/>
    </row>
    <row r="2510" spans="4:9" ht="12.95" customHeight="1" x14ac:dyDescent="0.2">
      <c r="D2510" s="19"/>
      <c r="E2510" s="19"/>
      <c r="I2510" s="62"/>
    </row>
    <row r="2511" spans="4:9" ht="12.95" customHeight="1" x14ac:dyDescent="0.2">
      <c r="D2511" s="19"/>
      <c r="E2511" s="19"/>
      <c r="I2511" s="62"/>
    </row>
    <row r="2512" spans="4:9" ht="12.95" customHeight="1" x14ac:dyDescent="0.2">
      <c r="D2512" s="19"/>
      <c r="E2512" s="19"/>
      <c r="I2512" s="62"/>
    </row>
    <row r="2513" spans="4:9" ht="12.95" customHeight="1" x14ac:dyDescent="0.2">
      <c r="D2513" s="19"/>
      <c r="E2513" s="19"/>
      <c r="I2513" s="62"/>
    </row>
  </sheetData>
  <phoneticPr fontId="0" type="noConversion"/>
  <printOptions horizontalCentered="1"/>
  <pageMargins left="0.17" right="0.22" top="0.35433070866141736" bottom="0.62992125984251968" header="0" footer="0.23622047244094491"/>
  <pageSetup paperSize="9" scale="51" fitToHeight="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workbookViewId="0">
      <selection activeCell="G26" sqref="G26"/>
    </sheetView>
  </sheetViews>
  <sheetFormatPr defaultRowHeight="12.75" x14ac:dyDescent="0.2"/>
  <cols>
    <col min="1" max="1" width="10.85546875" customWidth="1"/>
    <col min="2" max="2" width="28.5703125" bestFit="1" customWidth="1"/>
    <col min="3" max="3" width="11.42578125" customWidth="1"/>
    <col min="4" max="4" width="11.28515625" bestFit="1" customWidth="1"/>
  </cols>
  <sheetData>
    <row r="1" spans="1:4" ht="15.75" x14ac:dyDescent="0.25">
      <c r="A1" s="30" t="s">
        <v>29</v>
      </c>
      <c r="D1" s="31"/>
    </row>
    <row r="2" spans="1:4" x14ac:dyDescent="0.2">
      <c r="A2" s="32" t="s">
        <v>30</v>
      </c>
      <c r="B2" s="100" t="s">
        <v>33</v>
      </c>
      <c r="C2" s="100"/>
      <c r="D2" s="33" t="s">
        <v>31</v>
      </c>
    </row>
    <row r="3" spans="1:4" s="60" customFormat="1" x14ac:dyDescent="0.2">
      <c r="A3" s="58"/>
      <c r="B3" s="58"/>
      <c r="C3" s="58"/>
      <c r="D3" s="59"/>
    </row>
    <row r="4" spans="1:4" s="24" customFormat="1" x14ac:dyDescent="0.2">
      <c r="A4" s="38"/>
      <c r="B4" s="52"/>
      <c r="C4" s="53"/>
      <c r="D4" s="53"/>
    </row>
    <row r="5" spans="1:4" s="24" customFormat="1" x14ac:dyDescent="0.2">
      <c r="A5" s="38"/>
      <c r="B5" s="52"/>
      <c r="D5" s="54"/>
    </row>
    <row r="6" spans="1:4" s="24" customFormat="1" x14ac:dyDescent="0.2">
      <c r="A6" s="38"/>
      <c r="B6" s="52"/>
      <c r="C6" s="40"/>
      <c r="D6" s="43"/>
    </row>
    <row r="7" spans="1:4" x14ac:dyDescent="0.2">
      <c r="A7" s="38"/>
      <c r="B7" s="52"/>
      <c r="C7" s="40"/>
      <c r="D7" s="43"/>
    </row>
    <row r="8" spans="1:4" x14ac:dyDescent="0.2">
      <c r="A8" s="38"/>
      <c r="B8" s="39"/>
      <c r="C8" s="41"/>
      <c r="D8" s="42"/>
    </row>
    <row r="9" spans="1:4" x14ac:dyDescent="0.2">
      <c r="A9" s="36"/>
      <c r="B9" s="24"/>
      <c r="C9" s="34"/>
      <c r="D9" s="35"/>
    </row>
    <row r="10" spans="1:4" ht="13.5" thickBot="1" x14ac:dyDescent="0.25">
      <c r="A10" s="36"/>
      <c r="D10" s="37">
        <f>SUM(D4:D9)</f>
        <v>0</v>
      </c>
    </row>
    <row r="11" spans="1:4" ht="13.5" thickTop="1" x14ac:dyDescent="0.2">
      <c r="A11" s="36"/>
    </row>
    <row r="12" spans="1:4" x14ac:dyDescent="0.2">
      <c r="A12" s="36"/>
    </row>
    <row r="13" spans="1:4" x14ac:dyDescent="0.2">
      <c r="A13" s="36"/>
    </row>
    <row r="14" spans="1:4" x14ac:dyDescent="0.2">
      <c r="A14" s="36"/>
    </row>
    <row r="15" spans="1:4" x14ac:dyDescent="0.2">
      <c r="A15" s="36"/>
    </row>
    <row r="16" spans="1:4" x14ac:dyDescent="0.2">
      <c r="A16" s="36"/>
    </row>
    <row r="17" spans="1:1" x14ac:dyDescent="0.2">
      <c r="A17" s="36"/>
    </row>
    <row r="18" spans="1:1" x14ac:dyDescent="0.2">
      <c r="A18" s="36"/>
    </row>
    <row r="19" spans="1:1" x14ac:dyDescent="0.2">
      <c r="A19" s="36"/>
    </row>
    <row r="20" spans="1:1" x14ac:dyDescent="0.2">
      <c r="A20" s="36"/>
    </row>
    <row r="21" spans="1:1" x14ac:dyDescent="0.2">
      <c r="A21" s="36"/>
    </row>
    <row r="22" spans="1:1" x14ac:dyDescent="0.2">
      <c r="A22" s="36"/>
    </row>
  </sheetData>
  <mergeCells count="1">
    <mergeCell ref="B2:C2"/>
  </mergeCells>
  <phoneticPr fontId="1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May-14</vt:lpstr>
      <vt:lpstr>Recharges</vt:lpstr>
      <vt:lpstr>'May-14'!Print_Area</vt:lpstr>
      <vt:lpstr>Summary!Print_Area</vt:lpstr>
      <vt:lpstr>'May-14'!Print_Titles</vt:lpstr>
    </vt:vector>
  </TitlesOfParts>
  <Company>A Warner Music Group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Danae Ross</dc:creator>
  <cp:lastModifiedBy>Cheryl Breindel</cp:lastModifiedBy>
  <cp:lastPrinted>2014-06-25T04:54:35Z</cp:lastPrinted>
  <dcterms:created xsi:type="dcterms:W3CDTF">2010-01-12T03:02:33Z</dcterms:created>
  <dcterms:modified xsi:type="dcterms:W3CDTF">2014-11-03T19:34:38Z</dcterms:modified>
</cp:coreProperties>
</file>